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kovalenko\Desktop\"/>
    </mc:Choice>
  </mc:AlternateContent>
  <xr:revisionPtr revIDLastSave="0" documentId="13_ncr:1_{E3C6F8E9-80EC-4D7D-A400-074B9E6084DA}" xr6:coauthVersionLast="31" xr6:coauthVersionMax="31" xr10:uidLastSave="{00000000-0000-0000-0000-000000000000}"/>
  <bookViews>
    <workbookView xWindow="0" yWindow="0" windowWidth="15360" windowHeight="7425" tabRatio="737" firstSheet="3" activeTab="9" xr2:uid="{2AFC16A2-7770-48C0-85A7-E363EB666D1C}"/>
  </bookViews>
  <sheets>
    <sheet name="Інструкція" sheetId="5" r:id="rId1"/>
    <sheet name="0_Загальне" sheetId="4" r:id="rId2"/>
    <sheet name="1_Доходи" sheetId="1" r:id="rId3"/>
    <sheet name="Доходи_друк" sheetId="12" r:id="rId4"/>
    <sheet name="2_Видатки (базові)" sheetId="2" r:id="rId5"/>
    <sheet name="Видатки (базові)_друк" sheetId="13" r:id="rId6"/>
    <sheet name="3_Результати (базові)_друк" sheetId="3" r:id="rId7"/>
    <sheet name="4_Видатки (оптимізовані)" sheetId="10" r:id="rId8"/>
    <sheet name="Видатки (оптимізовані)_друк" sheetId="15" r:id="rId9"/>
    <sheet name="5_Результати (порівняння)_друк" sheetId="11" r:id="rId10"/>
    <sheet name="Графіки" sheetId="8" r:id="rId11"/>
  </sheet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12" i="10" l="1"/>
  <c r="D107" i="10"/>
  <c r="D81" i="10"/>
  <c r="D70" i="10"/>
  <c r="D48" i="10"/>
  <c r="H53" i="10"/>
  <c r="W58" i="10"/>
  <c r="AZ58" i="10"/>
  <c r="BI58" i="10"/>
  <c r="DH58" i="10"/>
  <c r="I58" i="10"/>
  <c r="J58" i="10"/>
  <c r="K58" i="10"/>
  <c r="L58" i="10"/>
  <c r="M58" i="10"/>
  <c r="N58" i="10"/>
  <c r="O58" i="10"/>
  <c r="P58" i="10"/>
  <c r="Q58" i="10"/>
  <c r="R58" i="10"/>
  <c r="S58" i="10"/>
  <c r="T58" i="10"/>
  <c r="U58" i="10"/>
  <c r="V58" i="10"/>
  <c r="X58" i="10"/>
  <c r="Y58" i="10"/>
  <c r="Z58" i="10"/>
  <c r="AA58" i="10"/>
  <c r="AB58" i="10"/>
  <c r="AC58" i="10"/>
  <c r="AD58" i="10"/>
  <c r="AE58" i="10"/>
  <c r="AF58" i="10"/>
  <c r="AG58" i="10"/>
  <c r="AH58" i="10"/>
  <c r="AI58" i="10"/>
  <c r="AJ58" i="10"/>
  <c r="AK58" i="10"/>
  <c r="AL58" i="10"/>
  <c r="AM58" i="10"/>
  <c r="AN58" i="10"/>
  <c r="AO58" i="10"/>
  <c r="AP58" i="10"/>
  <c r="AQ58" i="10"/>
  <c r="AR58" i="10"/>
  <c r="AS58" i="10"/>
  <c r="AT58" i="10"/>
  <c r="AU58" i="10"/>
  <c r="AV58" i="10"/>
  <c r="AW58" i="10"/>
  <c r="AX58" i="10"/>
  <c r="AY58" i="10"/>
  <c r="BA58" i="10"/>
  <c r="BB58" i="10"/>
  <c r="BC58" i="10"/>
  <c r="BD58" i="10"/>
  <c r="BE58" i="10"/>
  <c r="BF58" i="10"/>
  <c r="BG58" i="10"/>
  <c r="BH58" i="10"/>
  <c r="BJ58" i="10"/>
  <c r="BK58" i="10"/>
  <c r="BL58" i="10"/>
  <c r="BM58" i="10"/>
  <c r="BN58" i="10"/>
  <c r="BO58" i="10"/>
  <c r="BP58" i="10"/>
  <c r="BQ58" i="10"/>
  <c r="BR58" i="10"/>
  <c r="BS58" i="10"/>
  <c r="BT58" i="10"/>
  <c r="BU58" i="10"/>
  <c r="BV58" i="10"/>
  <c r="BW58" i="10"/>
  <c r="BX58" i="10"/>
  <c r="BY58" i="10"/>
  <c r="BZ58" i="10"/>
  <c r="CA58" i="10"/>
  <c r="CB58" i="10"/>
  <c r="CC58" i="10"/>
  <c r="CD58" i="10"/>
  <c r="CE58" i="10"/>
  <c r="CF58" i="10"/>
  <c r="CG58" i="10"/>
  <c r="CH58" i="10"/>
  <c r="CI58" i="10"/>
  <c r="CJ58" i="10"/>
  <c r="CK58" i="10"/>
  <c r="CL58" i="10"/>
  <c r="CM58" i="10"/>
  <c r="CN58" i="10"/>
  <c r="CO58" i="10"/>
  <c r="CP58" i="10"/>
  <c r="CQ58" i="10"/>
  <c r="CR58" i="10"/>
  <c r="CS58" i="10"/>
  <c r="CT58" i="10"/>
  <c r="CU58" i="10"/>
  <c r="CV58" i="10"/>
  <c r="CW58" i="10"/>
  <c r="CX58" i="10"/>
  <c r="CY58" i="10"/>
  <c r="CZ58" i="10"/>
  <c r="DA58" i="10"/>
  <c r="DB58" i="10"/>
  <c r="DC58" i="10"/>
  <c r="DD58" i="10"/>
  <c r="DE58" i="10"/>
  <c r="DF58" i="10"/>
  <c r="DG58" i="10"/>
  <c r="H58" i="10"/>
  <c r="DH53" i="10"/>
  <c r="BK53" i="10"/>
  <c r="BL53" i="10"/>
  <c r="BM53" i="10"/>
  <c r="BN53" i="10"/>
  <c r="BO53" i="10"/>
  <c r="BP53" i="10"/>
  <c r="BQ53" i="10"/>
  <c r="BR53" i="10"/>
  <c r="BS53" i="10"/>
  <c r="BT53" i="10"/>
  <c r="BU53" i="10"/>
  <c r="BV53" i="10"/>
  <c r="BW53" i="10"/>
  <c r="BX53" i="10"/>
  <c r="BY53" i="10"/>
  <c r="BZ53" i="10"/>
  <c r="CA53" i="10"/>
  <c r="CB53" i="10"/>
  <c r="CC53" i="10"/>
  <c r="CD53" i="10"/>
  <c r="CE53" i="10"/>
  <c r="CF53" i="10"/>
  <c r="CG53" i="10"/>
  <c r="CH53" i="10"/>
  <c r="CI53" i="10"/>
  <c r="CJ53" i="10"/>
  <c r="CK53" i="10"/>
  <c r="CL53" i="10"/>
  <c r="CM53" i="10"/>
  <c r="CN53" i="10"/>
  <c r="CO53" i="10"/>
  <c r="CP53" i="10"/>
  <c r="CQ53" i="10"/>
  <c r="CR53" i="10"/>
  <c r="CS53" i="10"/>
  <c r="CT53" i="10"/>
  <c r="CU53" i="10"/>
  <c r="CV53" i="10"/>
  <c r="CW53" i="10"/>
  <c r="CX53" i="10"/>
  <c r="CY53" i="10"/>
  <c r="CZ53" i="10"/>
  <c r="DA53" i="10"/>
  <c r="DB53" i="10"/>
  <c r="DC53" i="10"/>
  <c r="DD53" i="10"/>
  <c r="DE53" i="10"/>
  <c r="DF53" i="10"/>
  <c r="DG53" i="10"/>
  <c r="BJ53" i="10"/>
  <c r="BI53" i="10"/>
  <c r="BB53" i="10"/>
  <c r="BC53" i="10"/>
  <c r="BD53" i="10"/>
  <c r="BE53" i="10"/>
  <c r="BF53" i="10"/>
  <c r="BG53" i="10"/>
  <c r="BH53" i="10"/>
  <c r="BA53" i="10"/>
  <c r="AZ53" i="10"/>
  <c r="Y53" i="10"/>
  <c r="Z53" i="10"/>
  <c r="AA53" i="10"/>
  <c r="AB53" i="10"/>
  <c r="AC53" i="10"/>
  <c r="AD53" i="10"/>
  <c r="AE53" i="10"/>
  <c r="AF53" i="10"/>
  <c r="AG53" i="10"/>
  <c r="AH53" i="10"/>
  <c r="AI53" i="10"/>
  <c r="AJ53" i="10"/>
  <c r="AK53" i="10"/>
  <c r="AL53" i="10"/>
  <c r="AM53" i="10"/>
  <c r="AN53" i="10"/>
  <c r="AO53" i="10"/>
  <c r="AP53" i="10"/>
  <c r="AQ53" i="10"/>
  <c r="AR53" i="10"/>
  <c r="AS53" i="10"/>
  <c r="AT53" i="10"/>
  <c r="AU53" i="10"/>
  <c r="AV53" i="10"/>
  <c r="AW53" i="10"/>
  <c r="AX53" i="10"/>
  <c r="AY53" i="10"/>
  <c r="X53" i="10"/>
  <c r="N53" i="10"/>
  <c r="O53" i="10"/>
  <c r="P53" i="10"/>
  <c r="Q53" i="10"/>
  <c r="R53" i="10"/>
  <c r="S53" i="10"/>
  <c r="T53" i="10"/>
  <c r="U53" i="10"/>
  <c r="V53" i="10"/>
  <c r="H53" i="2"/>
  <c r="D165" i="2"/>
  <c r="H156" i="2"/>
  <c r="CK81" i="2"/>
  <c r="BC81" i="2"/>
  <c r="H83" i="2"/>
  <c r="H81" i="2"/>
  <c r="H80" i="2"/>
  <c r="DH65" i="2"/>
  <c r="DH63" i="2"/>
  <c r="DC63" i="2"/>
  <c r="DC64" i="2"/>
  <c r="AM64" i="2"/>
  <c r="AM65" i="2"/>
  <c r="L66" i="2"/>
  <c r="L65" i="2"/>
  <c r="H65" i="2"/>
  <c r="H63" i="2"/>
  <c r="AK58" i="2"/>
  <c r="AK53" i="2"/>
  <c r="W51" i="2"/>
  <c r="G58" i="10" l="1"/>
  <c r="DH81" i="10"/>
  <c r="DH82" i="10"/>
  <c r="BK81" i="10"/>
  <c r="BL81" i="10"/>
  <c r="BM81" i="10"/>
  <c r="BN81" i="10"/>
  <c r="BO81" i="10"/>
  <c r="BP81" i="10"/>
  <c r="BQ81" i="10"/>
  <c r="BR81" i="10"/>
  <c r="BS81" i="10"/>
  <c r="BT81" i="10"/>
  <c r="BU81" i="10"/>
  <c r="BV81" i="10"/>
  <c r="BW81" i="10"/>
  <c r="BX81" i="10"/>
  <c r="BY81" i="10"/>
  <c r="BZ81" i="10"/>
  <c r="CA81" i="10"/>
  <c r="CB81" i="10"/>
  <c r="CC81" i="10"/>
  <c r="CD81" i="10"/>
  <c r="CE81" i="10"/>
  <c r="CF81" i="10"/>
  <c r="CG81" i="10"/>
  <c r="CH81" i="10"/>
  <c r="CI81" i="10"/>
  <c r="CJ81" i="10"/>
  <c r="CK81" i="10"/>
  <c r="CL81" i="10"/>
  <c r="CM81" i="10"/>
  <c r="CN81" i="10"/>
  <c r="CO81" i="10"/>
  <c r="CP81" i="10"/>
  <c r="CQ81" i="10"/>
  <c r="CR81" i="10"/>
  <c r="CS81" i="10"/>
  <c r="CT81" i="10"/>
  <c r="CU81" i="10"/>
  <c r="CV81" i="10"/>
  <c r="CW81" i="10"/>
  <c r="CX81" i="10"/>
  <c r="CY81" i="10"/>
  <c r="CZ81" i="10"/>
  <c r="DA81" i="10"/>
  <c r="DB81" i="10"/>
  <c r="DC81" i="10"/>
  <c r="DD81" i="10"/>
  <c r="DE81" i="10"/>
  <c r="DF81" i="10"/>
  <c r="DG81" i="10"/>
  <c r="BK82" i="10"/>
  <c r="BL82" i="10"/>
  <c r="BM82" i="10"/>
  <c r="BN82" i="10"/>
  <c r="BO82" i="10"/>
  <c r="BP82" i="10"/>
  <c r="BP80" i="10" s="1"/>
  <c r="BQ82" i="10"/>
  <c r="BR82" i="10"/>
  <c r="BS82" i="10"/>
  <c r="BT82" i="10"/>
  <c r="BU82" i="10"/>
  <c r="BV82" i="10"/>
  <c r="BW82" i="10"/>
  <c r="BX82" i="10"/>
  <c r="BX80" i="10" s="1"/>
  <c r="BY82" i="10"/>
  <c r="BZ82" i="10"/>
  <c r="CA82" i="10"/>
  <c r="CB82" i="10"/>
  <c r="CC82" i="10"/>
  <c r="CD82" i="10"/>
  <c r="CE82" i="10"/>
  <c r="CF82" i="10"/>
  <c r="CF80" i="10" s="1"/>
  <c r="CG82" i="10"/>
  <c r="CH82" i="10"/>
  <c r="CI82" i="10"/>
  <c r="CJ82" i="10"/>
  <c r="CK82" i="10"/>
  <c r="CL82" i="10"/>
  <c r="CM82" i="10"/>
  <c r="CN82" i="10"/>
  <c r="CN80" i="10" s="1"/>
  <c r="CO82" i="10"/>
  <c r="CP82" i="10"/>
  <c r="CQ82" i="10"/>
  <c r="CR82" i="10"/>
  <c r="CS82" i="10"/>
  <c r="CT82" i="10"/>
  <c r="CU82" i="10"/>
  <c r="CV82" i="10"/>
  <c r="CV80" i="10" s="1"/>
  <c r="CW82" i="10"/>
  <c r="CX82" i="10"/>
  <c r="CY82" i="10"/>
  <c r="CZ82" i="10"/>
  <c r="DA82" i="10"/>
  <c r="DB82" i="10"/>
  <c r="DC82" i="10"/>
  <c r="DD82" i="10"/>
  <c r="DD80" i="10" s="1"/>
  <c r="DE82" i="10"/>
  <c r="DF82" i="10"/>
  <c r="DG82" i="10"/>
  <c r="BJ82" i="10"/>
  <c r="BJ81" i="10"/>
  <c r="BK83" i="10"/>
  <c r="DH83" i="10" s="1"/>
  <c r="BL83" i="10"/>
  <c r="BM83" i="10"/>
  <c r="BM80" i="10" s="1"/>
  <c r="BN83" i="10"/>
  <c r="BO83" i="10"/>
  <c r="BO80" i="10" s="1"/>
  <c r="BP83" i="10"/>
  <c r="BQ83" i="10"/>
  <c r="BQ80" i="10" s="1"/>
  <c r="BR83" i="10"/>
  <c r="BS83" i="10"/>
  <c r="BS80" i="10" s="1"/>
  <c r="BT83" i="10"/>
  <c r="BU83" i="10"/>
  <c r="BU80" i="10" s="1"/>
  <c r="BV83" i="10"/>
  <c r="BW83" i="10"/>
  <c r="BW80" i="10" s="1"/>
  <c r="BX83" i="10"/>
  <c r="BY83" i="10"/>
  <c r="BY80" i="10" s="1"/>
  <c r="BZ83" i="10"/>
  <c r="CA83" i="10"/>
  <c r="CA80" i="10" s="1"/>
  <c r="CB83" i="10"/>
  <c r="CC83" i="10"/>
  <c r="CC80" i="10" s="1"/>
  <c r="CD83" i="10"/>
  <c r="CE83" i="10"/>
  <c r="CE80" i="10" s="1"/>
  <c r="CF83" i="10"/>
  <c r="CG83" i="10"/>
  <c r="CG80" i="10" s="1"/>
  <c r="CH83" i="10"/>
  <c r="CI83" i="10"/>
  <c r="CI80" i="10" s="1"/>
  <c r="CJ83" i="10"/>
  <c r="CK83" i="10"/>
  <c r="CK80" i="10" s="1"/>
  <c r="CL83" i="10"/>
  <c r="CM83" i="10"/>
  <c r="CM80" i="10" s="1"/>
  <c r="CN83" i="10"/>
  <c r="CO83" i="10"/>
  <c r="CO80" i="10" s="1"/>
  <c r="CP83" i="10"/>
  <c r="CQ83" i="10"/>
  <c r="CQ80" i="10" s="1"/>
  <c r="CR83" i="10"/>
  <c r="CS83" i="10"/>
  <c r="CS80" i="10" s="1"/>
  <c r="CT83" i="10"/>
  <c r="CU83" i="10"/>
  <c r="CU80" i="10" s="1"/>
  <c r="CV83" i="10"/>
  <c r="CW83" i="10"/>
  <c r="CW80" i="10" s="1"/>
  <c r="CX83" i="10"/>
  <c r="CY83" i="10"/>
  <c r="CY80" i="10" s="1"/>
  <c r="CZ83" i="10"/>
  <c r="DA83" i="10"/>
  <c r="DA80" i="10" s="1"/>
  <c r="DB83" i="10"/>
  <c r="DC83" i="10"/>
  <c r="DC80" i="10" s="1"/>
  <c r="DD83" i="10"/>
  <c r="DE83" i="10"/>
  <c r="DE80" i="10" s="1"/>
  <c r="DF83" i="10"/>
  <c r="DG83" i="10"/>
  <c r="DG80" i="10" s="1"/>
  <c r="BK84" i="10"/>
  <c r="BL84" i="10"/>
  <c r="BM84" i="10"/>
  <c r="BN84" i="10"/>
  <c r="BO84" i="10"/>
  <c r="BP84" i="10"/>
  <c r="BQ84" i="10"/>
  <c r="BR84" i="10"/>
  <c r="BS84" i="10"/>
  <c r="BT84" i="10"/>
  <c r="BU84" i="10"/>
  <c r="BV84" i="10"/>
  <c r="BW84" i="10"/>
  <c r="BX84" i="10"/>
  <c r="BY84" i="10"/>
  <c r="BZ84" i="10"/>
  <c r="CA84" i="10"/>
  <c r="CB84" i="10"/>
  <c r="CC84" i="10"/>
  <c r="CD84" i="10"/>
  <c r="CE84" i="10"/>
  <c r="CF84" i="10"/>
  <c r="CG84" i="10"/>
  <c r="CH84" i="10"/>
  <c r="CI84" i="10"/>
  <c r="CJ84" i="10"/>
  <c r="CK84" i="10"/>
  <c r="CL84" i="10"/>
  <c r="CM84" i="10"/>
  <c r="CN84" i="10"/>
  <c r="CO84" i="10"/>
  <c r="CP84" i="10"/>
  <c r="CQ84" i="10"/>
  <c r="CR84" i="10"/>
  <c r="CS84" i="10"/>
  <c r="CT84" i="10"/>
  <c r="CU84" i="10"/>
  <c r="CV84" i="10"/>
  <c r="CW84" i="10"/>
  <c r="CX84" i="10"/>
  <c r="CY84" i="10"/>
  <c r="CZ84" i="10"/>
  <c r="DA84" i="10"/>
  <c r="DB84" i="10"/>
  <c r="DC84" i="10"/>
  <c r="DD84" i="10"/>
  <c r="DE84" i="10"/>
  <c r="DF84" i="10"/>
  <c r="DG84" i="10"/>
  <c r="BJ84" i="10"/>
  <c r="BJ83" i="10"/>
  <c r="DH84" i="10"/>
  <c r="BL80" i="10"/>
  <c r="BN80" i="10"/>
  <c r="BR80" i="10"/>
  <c r="BT80" i="10"/>
  <c r="BV80" i="10"/>
  <c r="BZ80" i="10"/>
  <c r="CB80" i="10"/>
  <c r="CD80" i="10"/>
  <c r="CH80" i="10"/>
  <c r="CJ80" i="10"/>
  <c r="CL80" i="10"/>
  <c r="CP80" i="10"/>
  <c r="CR80" i="10"/>
  <c r="CT80" i="10"/>
  <c r="CX80" i="10"/>
  <c r="CZ80" i="10"/>
  <c r="DB80" i="10"/>
  <c r="DF80" i="10"/>
  <c r="BJ80" i="10"/>
  <c r="BI84" i="10"/>
  <c r="BI83" i="10"/>
  <c r="BB83" i="10"/>
  <c r="BC83" i="10"/>
  <c r="BD83" i="10"/>
  <c r="BE83" i="10"/>
  <c r="BF83" i="10"/>
  <c r="BG83" i="10"/>
  <c r="BH83" i="10"/>
  <c r="BB84" i="10"/>
  <c r="BC84" i="10"/>
  <c r="BD84" i="10"/>
  <c r="BE84" i="10"/>
  <c r="BF84" i="10"/>
  <c r="BG84" i="10"/>
  <c r="BH84" i="10"/>
  <c r="BA84" i="10"/>
  <c r="BA83" i="10"/>
  <c r="BI81" i="10"/>
  <c r="BI82" i="10"/>
  <c r="BB81" i="10"/>
  <c r="BC81" i="10"/>
  <c r="BD81" i="10"/>
  <c r="BE81" i="10"/>
  <c r="BF81" i="10"/>
  <c r="BG81" i="10"/>
  <c r="BH81" i="10"/>
  <c r="BB82" i="10"/>
  <c r="BC82" i="10"/>
  <c r="BD82" i="10"/>
  <c r="BE82" i="10"/>
  <c r="BE80" i="10" s="1"/>
  <c r="BF82" i="10"/>
  <c r="BG82" i="10"/>
  <c r="BH82" i="10"/>
  <c r="BA82" i="10"/>
  <c r="BA81" i="10"/>
  <c r="BB80" i="10"/>
  <c r="BC80" i="10"/>
  <c r="BD80" i="10"/>
  <c r="BF80" i="10"/>
  <c r="BG80" i="10"/>
  <c r="BH80" i="10"/>
  <c r="BK79" i="10"/>
  <c r="BL79" i="10"/>
  <c r="BM79" i="10"/>
  <c r="BN79" i="10"/>
  <c r="BO79" i="10"/>
  <c r="BP79" i="10"/>
  <c r="BQ79" i="10"/>
  <c r="BR79" i="10"/>
  <c r="BS79" i="10"/>
  <c r="BT79" i="10"/>
  <c r="BU79" i="10"/>
  <c r="BV79" i="10"/>
  <c r="BW79" i="10"/>
  <c r="BX79" i="10"/>
  <c r="BY79" i="10"/>
  <c r="BZ79" i="10"/>
  <c r="CA79" i="10"/>
  <c r="CB79" i="10"/>
  <c r="CC79" i="10"/>
  <c r="CD79" i="10"/>
  <c r="CE79" i="10"/>
  <c r="CF79" i="10"/>
  <c r="CG79" i="10"/>
  <c r="CH79" i="10"/>
  <c r="CI79" i="10"/>
  <c r="CJ79" i="10"/>
  <c r="CK79" i="10"/>
  <c r="CL79" i="10"/>
  <c r="CM79" i="10"/>
  <c r="CN79" i="10"/>
  <c r="CO79" i="10"/>
  <c r="CP79" i="10"/>
  <c r="CQ79" i="10"/>
  <c r="CR79" i="10"/>
  <c r="CS79" i="10"/>
  <c r="CT79" i="10"/>
  <c r="CU79" i="10"/>
  <c r="CV79" i="10"/>
  <c r="CW79" i="10"/>
  <c r="CX79" i="10"/>
  <c r="CY79" i="10"/>
  <c r="CZ79" i="10"/>
  <c r="DA79" i="10"/>
  <c r="DB79" i="10"/>
  <c r="DC79" i="10"/>
  <c r="DD79" i="10"/>
  <c r="DE79" i="10"/>
  <c r="DF79" i="10"/>
  <c r="DG79" i="10"/>
  <c r="BJ79" i="10"/>
  <c r="BH79" i="10"/>
  <c r="BB79" i="10"/>
  <c r="BC79" i="10"/>
  <c r="BD79" i="10"/>
  <c r="BE79" i="10"/>
  <c r="BF79" i="10"/>
  <c r="BG79" i="10"/>
  <c r="BA79" i="10"/>
  <c r="AZ84" i="10"/>
  <c r="AZ80" i="10" s="1"/>
  <c r="AZ83" i="10"/>
  <c r="AZ66" i="10"/>
  <c r="AZ82" i="10"/>
  <c r="AZ81" i="10"/>
  <c r="Y83" i="10"/>
  <c r="Y80" i="10" s="1"/>
  <c r="Z83" i="10"/>
  <c r="AA83" i="10"/>
  <c r="AB83" i="10"/>
  <c r="AC83" i="10"/>
  <c r="AC80" i="10" s="1"/>
  <c r="AD83" i="10"/>
  <c r="AE83" i="10"/>
  <c r="AF83" i="10"/>
  <c r="AG83" i="10"/>
  <c r="AG80" i="10" s="1"/>
  <c r="AH83" i="10"/>
  <c r="AI83" i="10"/>
  <c r="AJ83" i="10"/>
  <c r="AK83" i="10"/>
  <c r="AK80" i="10" s="1"/>
  <c r="AL83" i="10"/>
  <c r="AM83" i="10"/>
  <c r="AN83" i="10"/>
  <c r="AO83" i="10"/>
  <c r="AO80" i="10" s="1"/>
  <c r="AP83" i="10"/>
  <c r="AQ83" i="10"/>
  <c r="AR83" i="10"/>
  <c r="AS83" i="10"/>
  <c r="AS80" i="10" s="1"/>
  <c r="AT83" i="10"/>
  <c r="AU83" i="10"/>
  <c r="AV83" i="10"/>
  <c r="AW83" i="10"/>
  <c r="AW80" i="10" s="1"/>
  <c r="AX83" i="10"/>
  <c r="AY83" i="10"/>
  <c r="Y84" i="10"/>
  <c r="Z84" i="10"/>
  <c r="AA84" i="10"/>
  <c r="AB84" i="10"/>
  <c r="AC84" i="10"/>
  <c r="AD84" i="10"/>
  <c r="AE84" i="10"/>
  <c r="AF84" i="10"/>
  <c r="AG84" i="10"/>
  <c r="AH84" i="10"/>
  <c r="AI84" i="10"/>
  <c r="AJ84" i="10"/>
  <c r="AK84" i="10"/>
  <c r="AL84" i="10"/>
  <c r="AM84" i="10"/>
  <c r="AN84" i="10"/>
  <c r="AO84" i="10"/>
  <c r="AP84" i="10"/>
  <c r="AQ84" i="10"/>
  <c r="AR84" i="10"/>
  <c r="AS84" i="10"/>
  <c r="AT84" i="10"/>
  <c r="AU84" i="10"/>
  <c r="AV84" i="10"/>
  <c r="AW84" i="10"/>
  <c r="AX84" i="10"/>
  <c r="AY84" i="10"/>
  <c r="X84" i="10"/>
  <c r="X83" i="10"/>
  <c r="V83" i="10"/>
  <c r="Y81" i="10"/>
  <c r="Z81" i="10"/>
  <c r="AA81" i="10"/>
  <c r="AB81" i="10"/>
  <c r="AC81" i="10"/>
  <c r="AD81" i="10"/>
  <c r="AE81" i="10"/>
  <c r="AF81" i="10"/>
  <c r="AG81" i="10"/>
  <c r="AH81" i="10"/>
  <c r="AI81" i="10"/>
  <c r="AJ81" i="10"/>
  <c r="AK81" i="10"/>
  <c r="AL81" i="10"/>
  <c r="AM81" i="10"/>
  <c r="AN81" i="10"/>
  <c r="AO81" i="10"/>
  <c r="AP81" i="10"/>
  <c r="AQ81" i="10"/>
  <c r="AR81" i="10"/>
  <c r="AS81" i="10"/>
  <c r="AT81" i="10"/>
  <c r="AU81" i="10"/>
  <c r="AV81" i="10"/>
  <c r="AW81" i="10"/>
  <c r="AX81" i="10"/>
  <c r="AY81" i="10"/>
  <c r="Y82" i="10"/>
  <c r="Z82" i="10"/>
  <c r="AA82" i="10"/>
  <c r="AB82" i="10"/>
  <c r="AB80" i="10" s="1"/>
  <c r="AC82" i="10"/>
  <c r="AD82" i="10"/>
  <c r="AE82" i="10"/>
  <c r="AF82" i="10"/>
  <c r="AF80" i="10" s="1"/>
  <c r="AG82" i="10"/>
  <c r="AH82" i="10"/>
  <c r="AI82" i="10"/>
  <c r="AJ82" i="10"/>
  <c r="AJ80" i="10" s="1"/>
  <c r="AK82" i="10"/>
  <c r="AL82" i="10"/>
  <c r="AM82" i="10"/>
  <c r="AN82" i="10"/>
  <c r="AN80" i="10" s="1"/>
  <c r="AO82" i="10"/>
  <c r="AP82" i="10"/>
  <c r="AQ82" i="10"/>
  <c r="AR82" i="10"/>
  <c r="AR80" i="10" s="1"/>
  <c r="AS82" i="10"/>
  <c r="AT82" i="10"/>
  <c r="AU82" i="10"/>
  <c r="AV82" i="10"/>
  <c r="AV80" i="10" s="1"/>
  <c r="AW82" i="10"/>
  <c r="AX82" i="10"/>
  <c r="AY82" i="10"/>
  <c r="X82" i="10"/>
  <c r="X81" i="10"/>
  <c r="U80" i="10"/>
  <c r="AA80" i="10"/>
  <c r="AE80" i="10"/>
  <c r="AI80" i="10"/>
  <c r="AM80" i="10"/>
  <c r="AQ80" i="10"/>
  <c r="AU80" i="10"/>
  <c r="AY80" i="10"/>
  <c r="Y79" i="10"/>
  <c r="Z79" i="10"/>
  <c r="AA79" i="10"/>
  <c r="AB79" i="10"/>
  <c r="AC79" i="10"/>
  <c r="AD79" i="10"/>
  <c r="AE79" i="10"/>
  <c r="AF79" i="10"/>
  <c r="AG79" i="10"/>
  <c r="AH79" i="10"/>
  <c r="AI79" i="10"/>
  <c r="AJ79" i="10"/>
  <c r="AK79" i="10"/>
  <c r="AL79" i="10"/>
  <c r="AM79" i="10"/>
  <c r="AN79" i="10"/>
  <c r="AO79" i="10"/>
  <c r="AP79" i="10"/>
  <c r="AQ79" i="10"/>
  <c r="AR79" i="10"/>
  <c r="AS79" i="10"/>
  <c r="AT79" i="10"/>
  <c r="AU79" i="10"/>
  <c r="AV79" i="10"/>
  <c r="AW79" i="10"/>
  <c r="AX79" i="10"/>
  <c r="AY79" i="10"/>
  <c r="W84" i="10"/>
  <c r="G84" i="10" s="1"/>
  <c r="N83" i="10"/>
  <c r="O83" i="10"/>
  <c r="O80" i="10" s="1"/>
  <c r="P83" i="10"/>
  <c r="Q83" i="10"/>
  <c r="R83" i="10"/>
  <c r="S83" i="10"/>
  <c r="S80" i="10" s="1"/>
  <c r="T83" i="10"/>
  <c r="U83" i="10"/>
  <c r="I84" i="10"/>
  <c r="J84" i="10"/>
  <c r="K84" i="10"/>
  <c r="L84" i="10"/>
  <c r="M84" i="10"/>
  <c r="N84" i="10"/>
  <c r="O84" i="10"/>
  <c r="P84" i="10"/>
  <c r="Q84" i="10"/>
  <c r="Q80" i="10" s="1"/>
  <c r="R84" i="10"/>
  <c r="S84" i="10"/>
  <c r="T84" i="10"/>
  <c r="U84" i="10"/>
  <c r="V84" i="10"/>
  <c r="H84" i="10"/>
  <c r="H83" i="10"/>
  <c r="N81" i="10"/>
  <c r="O81" i="10"/>
  <c r="P81" i="10"/>
  <c r="Q81" i="10"/>
  <c r="R81" i="10"/>
  <c r="S81" i="10"/>
  <c r="T81" i="10"/>
  <c r="U81" i="10"/>
  <c r="V81" i="10"/>
  <c r="N82" i="10"/>
  <c r="O82" i="10"/>
  <c r="P82" i="10"/>
  <c r="Q82" i="10"/>
  <c r="R82" i="10"/>
  <c r="S82" i="10"/>
  <c r="T82" i="10"/>
  <c r="U82" i="10"/>
  <c r="V82" i="10"/>
  <c r="H82" i="10"/>
  <c r="H81" i="10"/>
  <c r="N80" i="10"/>
  <c r="P80" i="10"/>
  <c r="R80" i="10"/>
  <c r="T80" i="10"/>
  <c r="V80" i="10"/>
  <c r="H47" i="10"/>
  <c r="I47" i="10"/>
  <c r="J47" i="10"/>
  <c r="K47" i="10"/>
  <c r="L47" i="10"/>
  <c r="M47" i="10"/>
  <c r="N47" i="10"/>
  <c r="O47" i="10"/>
  <c r="P47" i="10"/>
  <c r="Q47" i="10"/>
  <c r="R47" i="10"/>
  <c r="S47" i="10"/>
  <c r="T47" i="10"/>
  <c r="U47" i="10"/>
  <c r="V47" i="10"/>
  <c r="W47" i="10"/>
  <c r="X47" i="10"/>
  <c r="Y47" i="10"/>
  <c r="Z47" i="10"/>
  <c r="AA47" i="10"/>
  <c r="AB47" i="10"/>
  <c r="AC47" i="10"/>
  <c r="AD47" i="10"/>
  <c r="AE47" i="10"/>
  <c r="AF47" i="10"/>
  <c r="AG47" i="10"/>
  <c r="AH47" i="10"/>
  <c r="AI47" i="10"/>
  <c r="AJ47" i="10"/>
  <c r="AK47" i="10"/>
  <c r="AL47" i="10"/>
  <c r="AM47" i="10"/>
  <c r="AN47" i="10"/>
  <c r="AO47" i="10"/>
  <c r="AP47" i="10"/>
  <c r="AQ47" i="10"/>
  <c r="AR47" i="10"/>
  <c r="AS47" i="10"/>
  <c r="AT47" i="10"/>
  <c r="AU47" i="10"/>
  <c r="AV47" i="10"/>
  <c r="AW47" i="10"/>
  <c r="AX47" i="10"/>
  <c r="AY47" i="10"/>
  <c r="AZ47" i="10"/>
  <c r="BA47" i="10"/>
  <c r="BB47" i="10"/>
  <c r="BC47" i="10"/>
  <c r="BD47" i="10"/>
  <c r="BE47" i="10"/>
  <c r="BF47" i="10"/>
  <c r="BG47" i="10"/>
  <c r="BH47" i="10"/>
  <c r="BI47" i="10"/>
  <c r="BJ47" i="10"/>
  <c r="BK47" i="10"/>
  <c r="BL47" i="10"/>
  <c r="BM47" i="10"/>
  <c r="BN47" i="10"/>
  <c r="BO47" i="10"/>
  <c r="BP47" i="10"/>
  <c r="BQ47" i="10"/>
  <c r="BR47" i="10"/>
  <c r="BS47" i="10"/>
  <c r="BT47" i="10"/>
  <c r="BU47" i="10"/>
  <c r="BV47" i="10"/>
  <c r="BW47" i="10"/>
  <c r="BX47" i="10"/>
  <c r="BY47" i="10"/>
  <c r="BZ47" i="10"/>
  <c r="CA47" i="10"/>
  <c r="CB47" i="10"/>
  <c r="CC47" i="10"/>
  <c r="CD47" i="10"/>
  <c r="CE47" i="10"/>
  <c r="CF47" i="10"/>
  <c r="CG47" i="10"/>
  <c r="CH47" i="10"/>
  <c r="CI47" i="10"/>
  <c r="CJ47" i="10"/>
  <c r="CK47" i="10"/>
  <c r="CL47" i="10"/>
  <c r="CM47" i="10"/>
  <c r="CN47" i="10"/>
  <c r="CO47" i="10"/>
  <c r="CP47" i="10"/>
  <c r="CQ47" i="10"/>
  <c r="CR47" i="10"/>
  <c r="CS47" i="10"/>
  <c r="CT47" i="10"/>
  <c r="CU47" i="10"/>
  <c r="CV47" i="10"/>
  <c r="CW47" i="10"/>
  <c r="CX47" i="10"/>
  <c r="CY47" i="10"/>
  <c r="CZ47" i="10"/>
  <c r="DA47" i="10"/>
  <c r="DB47" i="10"/>
  <c r="DC47" i="10"/>
  <c r="DD47" i="10"/>
  <c r="DE47" i="10"/>
  <c r="DF47" i="10"/>
  <c r="DG47" i="10"/>
  <c r="DH47" i="10"/>
  <c r="G47" i="10"/>
  <c r="D81" i="2"/>
  <c r="BK81" i="2"/>
  <c r="BL81" i="2"/>
  <c r="BL80" i="2" s="1"/>
  <c r="BM81" i="2"/>
  <c r="BN81" i="2"/>
  <c r="BN80" i="2" s="1"/>
  <c r="BO81" i="2"/>
  <c r="BP81" i="2"/>
  <c r="BP80" i="2" s="1"/>
  <c r="BQ81" i="2"/>
  <c r="BR81" i="2"/>
  <c r="BR80" i="2" s="1"/>
  <c r="BS81" i="2"/>
  <c r="BT81" i="2"/>
  <c r="BT80" i="2" s="1"/>
  <c r="BU81" i="2"/>
  <c r="BV81" i="2"/>
  <c r="BV80" i="2" s="1"/>
  <c r="BW81" i="2"/>
  <c r="BX81" i="2"/>
  <c r="BX80" i="2" s="1"/>
  <c r="BY81" i="2"/>
  <c r="BZ81" i="2"/>
  <c r="BZ80" i="2" s="1"/>
  <c r="CA81" i="2"/>
  <c r="CB81" i="2"/>
  <c r="CB80" i="2" s="1"/>
  <c r="CC81" i="2"/>
  <c r="CD81" i="2"/>
  <c r="CD80" i="2" s="1"/>
  <c r="CE81" i="2"/>
  <c r="CF81" i="2"/>
  <c r="CF80" i="2" s="1"/>
  <c r="CG81" i="2"/>
  <c r="CH81" i="2"/>
  <c r="CH80" i="2" s="1"/>
  <c r="CI81" i="2"/>
  <c r="CJ81" i="2"/>
  <c r="CJ80" i="2" s="1"/>
  <c r="CL81" i="2"/>
  <c r="CL80" i="2" s="1"/>
  <c r="CM81" i="2"/>
  <c r="CN81" i="2"/>
  <c r="CN80" i="2" s="1"/>
  <c r="CO81" i="2"/>
  <c r="CP81" i="2"/>
  <c r="CP80" i="2" s="1"/>
  <c r="CQ81" i="2"/>
  <c r="CR81" i="2"/>
  <c r="CR80" i="2" s="1"/>
  <c r="CS81" i="2"/>
  <c r="CT81" i="2"/>
  <c r="CT80" i="2" s="1"/>
  <c r="CU81" i="2"/>
  <c r="CV81" i="2"/>
  <c r="CV80" i="2" s="1"/>
  <c r="CW81" i="2"/>
  <c r="CX81" i="2"/>
  <c r="CX80" i="2" s="1"/>
  <c r="CY81" i="2"/>
  <c r="CZ81" i="2"/>
  <c r="CZ80" i="2" s="1"/>
  <c r="DA81" i="2"/>
  <c r="DB81" i="2"/>
  <c r="DB80" i="2" s="1"/>
  <c r="DC81" i="2"/>
  <c r="DD81" i="2"/>
  <c r="DD80" i="2" s="1"/>
  <c r="DE81" i="2"/>
  <c r="DF81" i="2"/>
  <c r="DF80" i="2" s="1"/>
  <c r="DG81" i="2"/>
  <c r="BK82" i="2"/>
  <c r="DH82" i="2" s="1"/>
  <c r="BL82" i="2"/>
  <c r="BM82" i="2"/>
  <c r="BM80" i="2" s="1"/>
  <c r="BN82" i="2"/>
  <c r="BO82" i="2"/>
  <c r="BO80" i="2" s="1"/>
  <c r="BP82" i="2"/>
  <c r="BQ82" i="2"/>
  <c r="BQ80" i="2" s="1"/>
  <c r="BR82" i="2"/>
  <c r="BS82" i="2"/>
  <c r="BS80" i="2" s="1"/>
  <c r="BT82" i="2"/>
  <c r="BU82" i="2"/>
  <c r="BU80" i="2" s="1"/>
  <c r="BV82" i="2"/>
  <c r="BW82" i="2"/>
  <c r="BW80" i="2" s="1"/>
  <c r="BX82" i="2"/>
  <c r="BY82" i="2"/>
  <c r="BY80" i="2" s="1"/>
  <c r="BZ82" i="2"/>
  <c r="CA82" i="2"/>
  <c r="CA80" i="2" s="1"/>
  <c r="CB82" i="2"/>
  <c r="CC82" i="2"/>
  <c r="CC80" i="2" s="1"/>
  <c r="CD82" i="2"/>
  <c r="CE82" i="2"/>
  <c r="CE80" i="2" s="1"/>
  <c r="CF82" i="2"/>
  <c r="CG82" i="2"/>
  <c r="CG80" i="2" s="1"/>
  <c r="CH82" i="2"/>
  <c r="CI82" i="2"/>
  <c r="CI80" i="2" s="1"/>
  <c r="CJ82" i="2"/>
  <c r="CK82" i="2"/>
  <c r="CK80" i="2" s="1"/>
  <c r="CL82" i="2"/>
  <c r="CM82" i="2"/>
  <c r="CM80" i="2" s="1"/>
  <c r="CN82" i="2"/>
  <c r="CO82" i="2"/>
  <c r="CO80" i="2" s="1"/>
  <c r="CP82" i="2"/>
  <c r="CQ82" i="2"/>
  <c r="CQ80" i="2" s="1"/>
  <c r="CR82" i="2"/>
  <c r="CS82" i="2"/>
  <c r="CS80" i="2" s="1"/>
  <c r="CT82" i="2"/>
  <c r="CU82" i="2"/>
  <c r="CU80" i="2" s="1"/>
  <c r="CV82" i="2"/>
  <c r="CW82" i="2"/>
  <c r="CW80" i="2" s="1"/>
  <c r="CX82" i="2"/>
  <c r="CY82" i="2"/>
  <c r="CY80" i="2" s="1"/>
  <c r="CZ82" i="2"/>
  <c r="DA82" i="2"/>
  <c r="DA80" i="2" s="1"/>
  <c r="DB82" i="2"/>
  <c r="DC82" i="2"/>
  <c r="DC80" i="2" s="1"/>
  <c r="DD82" i="2"/>
  <c r="DE82" i="2"/>
  <c r="DE80" i="2" s="1"/>
  <c r="DF82" i="2"/>
  <c r="DG82" i="2"/>
  <c r="DG80" i="2" s="1"/>
  <c r="BK83" i="2"/>
  <c r="BL83" i="2"/>
  <c r="BM83" i="2"/>
  <c r="BN83" i="2"/>
  <c r="BO83" i="2"/>
  <c r="BP83" i="2"/>
  <c r="BQ83" i="2"/>
  <c r="BR83" i="2"/>
  <c r="BS83" i="2"/>
  <c r="BT83" i="2"/>
  <c r="BU83" i="2"/>
  <c r="BV83" i="2"/>
  <c r="BW83" i="2"/>
  <c r="BX83" i="2"/>
  <c r="BY83" i="2"/>
  <c r="BZ83" i="2"/>
  <c r="CA83" i="2"/>
  <c r="CB83" i="2"/>
  <c r="CC83" i="2"/>
  <c r="CD83" i="2"/>
  <c r="CE83" i="2"/>
  <c r="CF83" i="2"/>
  <c r="CG83" i="2"/>
  <c r="CH83" i="2"/>
  <c r="CI83" i="2"/>
  <c r="CJ83" i="2"/>
  <c r="CK83" i="2"/>
  <c r="CL83" i="2"/>
  <c r="CM83" i="2"/>
  <c r="CN83" i="2"/>
  <c r="CO83" i="2"/>
  <c r="CP83" i="2"/>
  <c r="CQ83" i="2"/>
  <c r="CR83" i="2"/>
  <c r="CS83" i="2"/>
  <c r="CT83" i="2"/>
  <c r="CU83" i="2"/>
  <c r="CV83" i="2"/>
  <c r="CW83" i="2"/>
  <c r="CX83" i="2"/>
  <c r="CY83" i="2"/>
  <c r="CZ83" i="2"/>
  <c r="DA83" i="2"/>
  <c r="DB83" i="2"/>
  <c r="DC83" i="2"/>
  <c r="DD83" i="2"/>
  <c r="DE83" i="2"/>
  <c r="DF83" i="2"/>
  <c r="DG83" i="2"/>
  <c r="BK84" i="2"/>
  <c r="DH84" i="2" s="1"/>
  <c r="BL84" i="2"/>
  <c r="BM84" i="2"/>
  <c r="BN84" i="2"/>
  <c r="BO84" i="2"/>
  <c r="BP84" i="2"/>
  <c r="BQ84" i="2"/>
  <c r="BR84" i="2"/>
  <c r="BS84" i="2"/>
  <c r="BT84" i="2"/>
  <c r="BU84" i="2"/>
  <c r="BV84" i="2"/>
  <c r="BW84" i="2"/>
  <c r="BX84" i="2"/>
  <c r="BY84" i="2"/>
  <c r="BZ84" i="2"/>
  <c r="CA84" i="2"/>
  <c r="CB84" i="2"/>
  <c r="CC84" i="2"/>
  <c r="CD84" i="2"/>
  <c r="CE84" i="2"/>
  <c r="CF84" i="2"/>
  <c r="CG84" i="2"/>
  <c r="CH84" i="2"/>
  <c r="CI84" i="2"/>
  <c r="CJ84" i="2"/>
  <c r="CK84" i="2"/>
  <c r="CL84" i="2"/>
  <c r="CM84" i="2"/>
  <c r="CN84" i="2"/>
  <c r="CO84" i="2"/>
  <c r="CP84" i="2"/>
  <c r="CQ84" i="2"/>
  <c r="CR84" i="2"/>
  <c r="CS84" i="2"/>
  <c r="CT84" i="2"/>
  <c r="CU84" i="2"/>
  <c r="CV84" i="2"/>
  <c r="CW84" i="2"/>
  <c r="CX84" i="2"/>
  <c r="CY84" i="2"/>
  <c r="CZ84" i="2"/>
  <c r="DA84" i="2"/>
  <c r="DB84" i="2"/>
  <c r="DC84" i="2"/>
  <c r="DD84" i="2"/>
  <c r="DE84" i="2"/>
  <c r="DF84" i="2"/>
  <c r="DG84" i="2"/>
  <c r="BJ83" i="2"/>
  <c r="BJ81" i="2"/>
  <c r="BJ80" i="2"/>
  <c r="BJ84" i="2"/>
  <c r="BJ82" i="2"/>
  <c r="BB81" i="2"/>
  <c r="BB80" i="2" s="1"/>
  <c r="BC80" i="2"/>
  <c r="BD81" i="2"/>
  <c r="BE81" i="2"/>
  <c r="BI81" i="2" s="1"/>
  <c r="BF81" i="2"/>
  <c r="BF80" i="2" s="1"/>
  <c r="BG81" i="2"/>
  <c r="BG80" i="2" s="1"/>
  <c r="BH81" i="2"/>
  <c r="BB82" i="2"/>
  <c r="BI82" i="2" s="1"/>
  <c r="BC82" i="2"/>
  <c r="BD82" i="2"/>
  <c r="BE82" i="2"/>
  <c r="BF82" i="2"/>
  <c r="BG82" i="2"/>
  <c r="BH82" i="2"/>
  <c r="BB83" i="2"/>
  <c r="BC83" i="2"/>
  <c r="BD83" i="2"/>
  <c r="BE83" i="2"/>
  <c r="BF83" i="2"/>
  <c r="BG83" i="2"/>
  <c r="BH83" i="2"/>
  <c r="BB84" i="2"/>
  <c r="BC84" i="2"/>
  <c r="BD84" i="2"/>
  <c r="BD80" i="2" s="1"/>
  <c r="BE84" i="2"/>
  <c r="BF84" i="2"/>
  <c r="BG84" i="2"/>
  <c r="BH84" i="2"/>
  <c r="BH80" i="2" s="1"/>
  <c r="BA81" i="2"/>
  <c r="BA80" i="2"/>
  <c r="BA84" i="2"/>
  <c r="BA83" i="2"/>
  <c r="BA82" i="2"/>
  <c r="Y81" i="2"/>
  <c r="Z81" i="2"/>
  <c r="AA81" i="2"/>
  <c r="AZ81" i="2" s="1"/>
  <c r="AB81" i="2"/>
  <c r="AC81" i="2"/>
  <c r="AD81" i="2"/>
  <c r="AE81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Y82" i="2"/>
  <c r="Z82" i="2"/>
  <c r="AA82" i="2"/>
  <c r="AB82" i="2"/>
  <c r="AB80" i="2" s="1"/>
  <c r="AC82" i="2"/>
  <c r="AD82" i="2"/>
  <c r="AE82" i="2"/>
  <c r="AF82" i="2"/>
  <c r="AF80" i="2" s="1"/>
  <c r="AG82" i="2"/>
  <c r="AH82" i="2"/>
  <c r="AI82" i="2"/>
  <c r="AJ82" i="2"/>
  <c r="AJ80" i="2" s="1"/>
  <c r="AK82" i="2"/>
  <c r="AL82" i="2"/>
  <c r="AM82" i="2"/>
  <c r="AN82" i="2"/>
  <c r="AN80" i="2" s="1"/>
  <c r="AO82" i="2"/>
  <c r="AP82" i="2"/>
  <c r="AQ82" i="2"/>
  <c r="AR82" i="2"/>
  <c r="AR80" i="2" s="1"/>
  <c r="AS82" i="2"/>
  <c r="AT82" i="2"/>
  <c r="AU82" i="2"/>
  <c r="AV82" i="2"/>
  <c r="AV80" i="2" s="1"/>
  <c r="AW82" i="2"/>
  <c r="AX82" i="2"/>
  <c r="AY82" i="2"/>
  <c r="Y83" i="2"/>
  <c r="Y80" i="2" s="1"/>
  <c r="Z83" i="2"/>
  <c r="AA83" i="2"/>
  <c r="AB83" i="2"/>
  <c r="AC83" i="2"/>
  <c r="AC80" i="2" s="1"/>
  <c r="AD83" i="2"/>
  <c r="AE83" i="2"/>
  <c r="AF83" i="2"/>
  <c r="AG83" i="2"/>
  <c r="AG80" i="2" s="1"/>
  <c r="AH83" i="2"/>
  <c r="AI83" i="2"/>
  <c r="AJ83" i="2"/>
  <c r="AK83" i="2"/>
  <c r="AK80" i="2" s="1"/>
  <c r="AL83" i="2"/>
  <c r="AM83" i="2"/>
  <c r="AN83" i="2"/>
  <c r="AO83" i="2"/>
  <c r="AO80" i="2" s="1"/>
  <c r="AP83" i="2"/>
  <c r="AQ83" i="2"/>
  <c r="AR83" i="2"/>
  <c r="AS83" i="2"/>
  <c r="AS80" i="2" s="1"/>
  <c r="AT83" i="2"/>
  <c r="AU83" i="2"/>
  <c r="AV83" i="2"/>
  <c r="AW83" i="2"/>
  <c r="AW80" i="2" s="1"/>
  <c r="AX83" i="2"/>
  <c r="AY83" i="2"/>
  <c r="Y84" i="2"/>
  <c r="Z84" i="2"/>
  <c r="AZ84" i="2" s="1"/>
  <c r="AA84" i="2"/>
  <c r="AB84" i="2"/>
  <c r="AC84" i="2"/>
  <c r="AD84" i="2"/>
  <c r="AD80" i="2" s="1"/>
  <c r="AE84" i="2"/>
  <c r="AF84" i="2"/>
  <c r="AG84" i="2"/>
  <c r="AH84" i="2"/>
  <c r="AH80" i="2" s="1"/>
  <c r="AI84" i="2"/>
  <c r="AJ84" i="2"/>
  <c r="AK84" i="2"/>
  <c r="AL84" i="2"/>
  <c r="AL80" i="2" s="1"/>
  <c r="AM84" i="2"/>
  <c r="AN84" i="2"/>
  <c r="AO84" i="2"/>
  <c r="AP84" i="2"/>
  <c r="AP80" i="2" s="1"/>
  <c r="AQ84" i="2"/>
  <c r="AR84" i="2"/>
  <c r="AS84" i="2"/>
  <c r="AT84" i="2"/>
  <c r="AT80" i="2" s="1"/>
  <c r="AU84" i="2"/>
  <c r="AV84" i="2"/>
  <c r="AW84" i="2"/>
  <c r="AX84" i="2"/>
  <c r="AX80" i="2" s="1"/>
  <c r="AY84" i="2"/>
  <c r="AA80" i="2"/>
  <c r="AE80" i="2"/>
  <c r="AI80" i="2"/>
  <c r="AM80" i="2"/>
  <c r="AQ80" i="2"/>
  <c r="AU80" i="2"/>
  <c r="AY80" i="2"/>
  <c r="X80" i="2"/>
  <c r="X81" i="2"/>
  <c r="X84" i="2"/>
  <c r="X83" i="2"/>
  <c r="X82" i="2"/>
  <c r="U82" i="2"/>
  <c r="N81" i="2"/>
  <c r="O81" i="2"/>
  <c r="P81" i="2"/>
  <c r="Q81" i="2"/>
  <c r="R81" i="2"/>
  <c r="S81" i="2"/>
  <c r="S80" i="2" s="1"/>
  <c r="T81" i="2"/>
  <c r="U81" i="2"/>
  <c r="U80" i="2" s="1"/>
  <c r="V81" i="2"/>
  <c r="L82" i="2"/>
  <c r="L82" i="10" s="1"/>
  <c r="N82" i="2"/>
  <c r="O82" i="2"/>
  <c r="P82" i="2"/>
  <c r="Q82" i="2"/>
  <c r="R82" i="2"/>
  <c r="S82" i="2"/>
  <c r="T82" i="2"/>
  <c r="V82" i="2"/>
  <c r="L83" i="2"/>
  <c r="N83" i="2"/>
  <c r="O83" i="2"/>
  <c r="P83" i="2"/>
  <c r="Q83" i="2"/>
  <c r="Q80" i="2" s="1"/>
  <c r="R83" i="2"/>
  <c r="S83" i="2"/>
  <c r="T83" i="2"/>
  <c r="U83" i="2"/>
  <c r="V83" i="2"/>
  <c r="I84" i="2"/>
  <c r="J84" i="2"/>
  <c r="K84" i="2"/>
  <c r="L84" i="2"/>
  <c r="M84" i="2"/>
  <c r="N84" i="2"/>
  <c r="O84" i="2"/>
  <c r="O80" i="2" s="1"/>
  <c r="P84" i="2"/>
  <c r="Q84" i="2"/>
  <c r="R84" i="2"/>
  <c r="S84" i="2"/>
  <c r="T84" i="2"/>
  <c r="U84" i="2"/>
  <c r="V84" i="2"/>
  <c r="H82" i="2"/>
  <c r="H84" i="2"/>
  <c r="H64" i="2"/>
  <c r="DH81" i="2"/>
  <c r="DH83" i="2"/>
  <c r="BI83" i="2"/>
  <c r="AZ82" i="2"/>
  <c r="N80" i="2"/>
  <c r="P80" i="2"/>
  <c r="R80" i="2"/>
  <c r="T80" i="2"/>
  <c r="V80" i="2"/>
  <c r="I79" i="2"/>
  <c r="J79" i="2"/>
  <c r="K79" i="2"/>
  <c r="L79" i="2"/>
  <c r="M79" i="2"/>
  <c r="N79" i="2"/>
  <c r="O79" i="2"/>
  <c r="P79" i="2"/>
  <c r="Q79" i="2"/>
  <c r="R79" i="2"/>
  <c r="S79" i="2"/>
  <c r="T79" i="2"/>
  <c r="U79" i="2"/>
  <c r="V79" i="2"/>
  <c r="X79" i="2"/>
  <c r="Y79" i="2"/>
  <c r="Z79" i="2"/>
  <c r="AA79" i="2"/>
  <c r="AB79" i="2"/>
  <c r="AC79" i="2"/>
  <c r="AD79" i="2"/>
  <c r="AE79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X79" i="2"/>
  <c r="AY79" i="2"/>
  <c r="BA79" i="2"/>
  <c r="BB79" i="2"/>
  <c r="BC79" i="2"/>
  <c r="BD79" i="2"/>
  <c r="BE79" i="2"/>
  <c r="BF79" i="2"/>
  <c r="BG79" i="2"/>
  <c r="BH79" i="2"/>
  <c r="BJ79" i="2"/>
  <c r="BK79" i="2"/>
  <c r="BL79" i="2"/>
  <c r="BM79" i="2"/>
  <c r="BN79" i="2"/>
  <c r="BO79" i="2"/>
  <c r="BP79" i="2"/>
  <c r="BQ79" i="2"/>
  <c r="BR79" i="2"/>
  <c r="BS79" i="2"/>
  <c r="BT79" i="2"/>
  <c r="BU79" i="2"/>
  <c r="BV79" i="2"/>
  <c r="BW79" i="2"/>
  <c r="BX79" i="2"/>
  <c r="BY79" i="2"/>
  <c r="BZ79" i="2"/>
  <c r="CA79" i="2"/>
  <c r="CB79" i="2"/>
  <c r="CC79" i="2"/>
  <c r="CD79" i="2"/>
  <c r="CE79" i="2"/>
  <c r="CF79" i="2"/>
  <c r="CG79" i="2"/>
  <c r="CH79" i="2"/>
  <c r="CI79" i="2"/>
  <c r="CJ79" i="2"/>
  <c r="CK79" i="2"/>
  <c r="CL79" i="2"/>
  <c r="CM79" i="2"/>
  <c r="CN79" i="2"/>
  <c r="CO79" i="2"/>
  <c r="CP79" i="2"/>
  <c r="CQ79" i="2"/>
  <c r="CR79" i="2"/>
  <c r="CS79" i="2"/>
  <c r="CT79" i="2"/>
  <c r="CU79" i="2"/>
  <c r="CV79" i="2"/>
  <c r="CW79" i="2"/>
  <c r="CX79" i="2"/>
  <c r="CY79" i="2"/>
  <c r="CZ79" i="2"/>
  <c r="DA79" i="2"/>
  <c r="DB79" i="2"/>
  <c r="DC79" i="2"/>
  <c r="DD79" i="2"/>
  <c r="DE79" i="2"/>
  <c r="DF79" i="2"/>
  <c r="DG79" i="2"/>
  <c r="H79" i="2"/>
  <c r="G78" i="2"/>
  <c r="H78" i="2"/>
  <c r="W78" i="2"/>
  <c r="X78" i="2"/>
  <c r="AZ78" i="2"/>
  <c r="BA78" i="2"/>
  <c r="BI78" i="2"/>
  <c r="BJ78" i="2"/>
  <c r="DH78" i="2"/>
  <c r="F78" i="2"/>
  <c r="BK80" i="10" l="1"/>
  <c r="DH80" i="10" s="1"/>
  <c r="BA80" i="10"/>
  <c r="BI80" i="10" s="1"/>
  <c r="AX80" i="10"/>
  <c r="AT80" i="10"/>
  <c r="AP80" i="10"/>
  <c r="AL80" i="10"/>
  <c r="AH80" i="10"/>
  <c r="AD80" i="10"/>
  <c r="Z80" i="10"/>
  <c r="X80" i="10"/>
  <c r="H80" i="10"/>
  <c r="BK80" i="2"/>
  <c r="DH80" i="2"/>
  <c r="BI84" i="2"/>
  <c r="BE80" i="2"/>
  <c r="BI80" i="2" s="1"/>
  <c r="AZ83" i="2"/>
  <c r="Z80" i="2"/>
  <c r="AZ80" i="2"/>
  <c r="W84" i="2"/>
  <c r="G84" i="2" s="1"/>
  <c r="H10" i="15"/>
  <c r="B11" i="15"/>
  <c r="B12" i="15"/>
  <c r="B13" i="15"/>
  <c r="B14" i="15"/>
  <c r="C10" i="15"/>
  <c r="D10" i="15"/>
  <c r="E10" i="15"/>
  <c r="F10" i="15"/>
  <c r="G10" i="15"/>
  <c r="B10" i="15"/>
  <c r="CC59" i="10"/>
  <c r="CD59" i="10"/>
  <c r="CE59" i="10"/>
  <c r="CF59" i="10"/>
  <c r="CG59" i="10"/>
  <c r="CH59" i="10"/>
  <c r="CI59" i="10"/>
  <c r="CJ59" i="10"/>
  <c r="CK59" i="10"/>
  <c r="CL59" i="10"/>
  <c r="CM59" i="10"/>
  <c r="CN59" i="10"/>
  <c r="CO59" i="10"/>
  <c r="CP59" i="10"/>
  <c r="CQ59" i="10"/>
  <c r="CR59" i="10"/>
  <c r="CS59" i="10"/>
  <c r="CT59" i="10"/>
  <c r="CU59" i="10"/>
  <c r="CV59" i="10"/>
  <c r="CW59" i="10"/>
  <c r="CX59" i="10"/>
  <c r="CY59" i="10"/>
  <c r="CZ59" i="10"/>
  <c r="DA59" i="10"/>
  <c r="DB59" i="10"/>
  <c r="DC59" i="10"/>
  <c r="DD59" i="10"/>
  <c r="DE59" i="10"/>
  <c r="DF59" i="10"/>
  <c r="DG59" i="10"/>
  <c r="CC60" i="10"/>
  <c r="CD60" i="10"/>
  <c r="CE60" i="10"/>
  <c r="CF60" i="10"/>
  <c r="CG60" i="10"/>
  <c r="CH60" i="10"/>
  <c r="CI60" i="10"/>
  <c r="CJ60" i="10"/>
  <c r="CK60" i="10"/>
  <c r="CL60" i="10"/>
  <c r="CM60" i="10"/>
  <c r="CN60" i="10"/>
  <c r="CO60" i="10"/>
  <c r="CP60" i="10"/>
  <c r="CQ60" i="10"/>
  <c r="CR60" i="10"/>
  <c r="CS60" i="10"/>
  <c r="CT60" i="10"/>
  <c r="CU60" i="10"/>
  <c r="CV60" i="10"/>
  <c r="CW60" i="10"/>
  <c r="CX60" i="10"/>
  <c r="CY60" i="10"/>
  <c r="CZ60" i="10"/>
  <c r="DA60" i="10"/>
  <c r="DB60" i="10"/>
  <c r="DC60" i="10"/>
  <c r="DD60" i="10"/>
  <c r="DE60" i="10"/>
  <c r="DF60" i="10"/>
  <c r="DG60" i="10"/>
  <c r="CC61" i="10"/>
  <c r="CD61" i="10"/>
  <c r="CE61" i="10"/>
  <c r="CF61" i="10"/>
  <c r="CG61" i="10"/>
  <c r="CH61" i="10"/>
  <c r="CI61" i="10"/>
  <c r="CJ61" i="10"/>
  <c r="CK61" i="10"/>
  <c r="CL61" i="10"/>
  <c r="CM61" i="10"/>
  <c r="CN61" i="10"/>
  <c r="CO61" i="10"/>
  <c r="CP61" i="10"/>
  <c r="CQ61" i="10"/>
  <c r="CR61" i="10"/>
  <c r="CS61" i="10"/>
  <c r="CT61" i="10"/>
  <c r="CU61" i="10"/>
  <c r="CV61" i="10"/>
  <c r="CW61" i="10"/>
  <c r="CX61" i="10"/>
  <c r="CY61" i="10"/>
  <c r="CZ61" i="10"/>
  <c r="DA61" i="10"/>
  <c r="DB61" i="10"/>
  <c r="DC61" i="10"/>
  <c r="DD61" i="10"/>
  <c r="DE61" i="10"/>
  <c r="DF61" i="10"/>
  <c r="DG61" i="10"/>
  <c r="CC62" i="10"/>
  <c r="CD62" i="10"/>
  <c r="CE62" i="10"/>
  <c r="CF62" i="10"/>
  <c r="CG62" i="10"/>
  <c r="CH62" i="10"/>
  <c r="CI62" i="10"/>
  <c r="CJ62" i="10"/>
  <c r="CK62" i="10"/>
  <c r="CL62" i="10"/>
  <c r="CM62" i="10"/>
  <c r="CN62" i="10"/>
  <c r="CO62" i="10"/>
  <c r="CP62" i="10"/>
  <c r="CQ62" i="10"/>
  <c r="CR62" i="10"/>
  <c r="CS62" i="10"/>
  <c r="CT62" i="10"/>
  <c r="CU62" i="10"/>
  <c r="CV62" i="10"/>
  <c r="CW62" i="10"/>
  <c r="CX62" i="10"/>
  <c r="CY62" i="10"/>
  <c r="CZ62" i="10"/>
  <c r="DA62" i="10"/>
  <c r="DB62" i="10"/>
  <c r="DC62" i="10"/>
  <c r="DD62" i="10"/>
  <c r="DE62" i="10"/>
  <c r="DF62" i="10"/>
  <c r="DG62" i="10"/>
  <c r="CC54" i="10"/>
  <c r="CD54" i="10"/>
  <c r="CE54" i="10"/>
  <c r="CF54" i="10"/>
  <c r="CG54" i="10"/>
  <c r="CH54" i="10"/>
  <c r="CI54" i="10"/>
  <c r="CJ54" i="10"/>
  <c r="CK54" i="10"/>
  <c r="CL54" i="10"/>
  <c r="CM54" i="10"/>
  <c r="CN54" i="10"/>
  <c r="CO54" i="10"/>
  <c r="CP54" i="10"/>
  <c r="CQ54" i="10"/>
  <c r="CR54" i="10"/>
  <c r="CS54" i="10"/>
  <c r="CT54" i="10"/>
  <c r="CU54" i="10"/>
  <c r="CV54" i="10"/>
  <c r="CW54" i="10"/>
  <c r="CX54" i="10"/>
  <c r="CY54" i="10"/>
  <c r="CZ54" i="10"/>
  <c r="DA54" i="10"/>
  <c r="DB54" i="10"/>
  <c r="DC54" i="10"/>
  <c r="DD54" i="10"/>
  <c r="DE54" i="10"/>
  <c r="DF54" i="10"/>
  <c r="DG54" i="10"/>
  <c r="CC55" i="10"/>
  <c r="CD55" i="10"/>
  <c r="CE55" i="10"/>
  <c r="CF55" i="10"/>
  <c r="CG55" i="10"/>
  <c r="CH55" i="10"/>
  <c r="CI55" i="10"/>
  <c r="CJ55" i="10"/>
  <c r="CK55" i="10"/>
  <c r="CL55" i="10"/>
  <c r="CM55" i="10"/>
  <c r="CN55" i="10"/>
  <c r="CO55" i="10"/>
  <c r="CP55" i="10"/>
  <c r="CQ55" i="10"/>
  <c r="CR55" i="10"/>
  <c r="CS55" i="10"/>
  <c r="CT55" i="10"/>
  <c r="CU55" i="10"/>
  <c r="CV55" i="10"/>
  <c r="CW55" i="10"/>
  <c r="CX55" i="10"/>
  <c r="CY55" i="10"/>
  <c r="CZ55" i="10"/>
  <c r="DA55" i="10"/>
  <c r="DB55" i="10"/>
  <c r="DC55" i="10"/>
  <c r="DD55" i="10"/>
  <c r="DE55" i="10"/>
  <c r="DF55" i="10"/>
  <c r="DG55" i="10"/>
  <c r="CC56" i="10"/>
  <c r="CD56" i="10"/>
  <c r="CE56" i="10"/>
  <c r="CF56" i="10"/>
  <c r="CG56" i="10"/>
  <c r="CH56" i="10"/>
  <c r="CI56" i="10"/>
  <c r="CI66" i="10" s="1"/>
  <c r="CJ56" i="10"/>
  <c r="CJ66" i="10" s="1"/>
  <c r="CK56" i="10"/>
  <c r="CK66" i="10" s="1"/>
  <c r="CL56" i="10"/>
  <c r="CL66" i="10" s="1"/>
  <c r="CM56" i="10"/>
  <c r="CM66" i="10" s="1"/>
  <c r="CN56" i="10"/>
  <c r="CN66" i="10" s="1"/>
  <c r="CO56" i="10"/>
  <c r="CO66" i="10" s="1"/>
  <c r="CP56" i="10"/>
  <c r="CP66" i="10" s="1"/>
  <c r="CQ56" i="10"/>
  <c r="CQ66" i="10" s="1"/>
  <c r="CR56" i="10"/>
  <c r="CR66" i="10" s="1"/>
  <c r="CS56" i="10"/>
  <c r="CS66" i="10" s="1"/>
  <c r="CT56" i="10"/>
  <c r="CT66" i="10" s="1"/>
  <c r="CU56" i="10"/>
  <c r="CU66" i="10" s="1"/>
  <c r="CV56" i="10"/>
  <c r="CV66" i="10" s="1"/>
  <c r="CW56" i="10"/>
  <c r="CW66" i="10" s="1"/>
  <c r="CX56" i="10"/>
  <c r="CX66" i="10" s="1"/>
  <c r="CY56" i="10"/>
  <c r="CY66" i="10" s="1"/>
  <c r="CZ56" i="10"/>
  <c r="CZ66" i="10" s="1"/>
  <c r="DA56" i="10"/>
  <c r="DA66" i="10" s="1"/>
  <c r="DB56" i="10"/>
  <c r="DB66" i="10" s="1"/>
  <c r="DC56" i="10"/>
  <c r="DD56" i="10"/>
  <c r="DE56" i="10"/>
  <c r="DF56" i="10"/>
  <c r="DG56" i="10"/>
  <c r="CC57" i="10"/>
  <c r="CD57" i="10"/>
  <c r="CE57" i="10"/>
  <c r="CF57" i="10"/>
  <c r="CG57" i="10"/>
  <c r="CH57" i="10"/>
  <c r="CI57" i="10"/>
  <c r="CI67" i="10" s="1"/>
  <c r="CJ57" i="10"/>
  <c r="CJ67" i="10" s="1"/>
  <c r="CK57" i="10"/>
  <c r="CK67" i="10" s="1"/>
  <c r="CL57" i="10"/>
  <c r="CL67" i="10" s="1"/>
  <c r="CM57" i="10"/>
  <c r="CM67" i="10" s="1"/>
  <c r="CN57" i="10"/>
  <c r="CN67" i="10" s="1"/>
  <c r="CO57" i="10"/>
  <c r="CO67" i="10" s="1"/>
  <c r="CP57" i="10"/>
  <c r="CP67" i="10" s="1"/>
  <c r="CQ57" i="10"/>
  <c r="CQ67" i="10" s="1"/>
  <c r="CR57" i="10"/>
  <c r="CR67" i="10" s="1"/>
  <c r="CS57" i="10"/>
  <c r="CS67" i="10" s="1"/>
  <c r="CT57" i="10"/>
  <c r="CT67" i="10" s="1"/>
  <c r="CU57" i="10"/>
  <c r="CU67" i="10" s="1"/>
  <c r="CV57" i="10"/>
  <c r="CV67" i="10" s="1"/>
  <c r="CW57" i="10"/>
  <c r="CW67" i="10" s="1"/>
  <c r="CX57" i="10"/>
  <c r="CX67" i="10" s="1"/>
  <c r="CY57" i="10"/>
  <c r="CY67" i="10" s="1"/>
  <c r="CZ57" i="10"/>
  <c r="CZ67" i="10" s="1"/>
  <c r="DA57" i="10"/>
  <c r="DA67" i="10" s="1"/>
  <c r="DB57" i="10"/>
  <c r="DB67" i="10" s="1"/>
  <c r="DC57" i="10"/>
  <c r="DD57" i="10"/>
  <c r="DE57" i="10"/>
  <c r="DF57" i="10"/>
  <c r="DG57" i="10"/>
  <c r="CI49" i="10"/>
  <c r="CJ49" i="10"/>
  <c r="CK49" i="10"/>
  <c r="CL49" i="10"/>
  <c r="CM49" i="10"/>
  <c r="CN49" i="10"/>
  <c r="CO49" i="10"/>
  <c r="CP49" i="10"/>
  <c r="CQ49" i="10"/>
  <c r="CR49" i="10"/>
  <c r="CS49" i="10"/>
  <c r="CT49" i="10"/>
  <c r="CU49" i="10"/>
  <c r="CV49" i="10"/>
  <c r="CW49" i="10"/>
  <c r="CX49" i="10"/>
  <c r="CY49" i="10"/>
  <c r="CZ49" i="10"/>
  <c r="DA49" i="10"/>
  <c r="DB49" i="10"/>
  <c r="CI50" i="10"/>
  <c r="CJ50" i="10"/>
  <c r="CK50" i="10"/>
  <c r="CL50" i="10"/>
  <c r="CM50" i="10"/>
  <c r="CN50" i="10"/>
  <c r="CO50" i="10"/>
  <c r="CP50" i="10"/>
  <c r="CQ50" i="10"/>
  <c r="CR50" i="10"/>
  <c r="CS50" i="10"/>
  <c r="CT50" i="10"/>
  <c r="CU50" i="10"/>
  <c r="CV50" i="10"/>
  <c r="CW50" i="10"/>
  <c r="CX50" i="10"/>
  <c r="CY50" i="10"/>
  <c r="CZ50" i="10"/>
  <c r="DA50" i="10"/>
  <c r="DB50" i="10"/>
  <c r="CI51" i="10"/>
  <c r="CJ51" i="10"/>
  <c r="CK51" i="10"/>
  <c r="CL51" i="10"/>
  <c r="CM51" i="10"/>
  <c r="CN51" i="10"/>
  <c r="CO51" i="10"/>
  <c r="CP51" i="10"/>
  <c r="CQ51" i="10"/>
  <c r="CR51" i="10"/>
  <c r="CS51" i="10"/>
  <c r="CT51" i="10"/>
  <c r="CU51" i="10"/>
  <c r="CV51" i="10"/>
  <c r="CW51" i="10"/>
  <c r="CX51" i="10"/>
  <c r="CY51" i="10"/>
  <c r="CZ51" i="10"/>
  <c r="DA51" i="10"/>
  <c r="DB51" i="10"/>
  <c r="CI52" i="10"/>
  <c r="CJ52" i="10"/>
  <c r="CK52" i="10"/>
  <c r="CL52" i="10"/>
  <c r="CM52" i="10"/>
  <c r="CN52" i="10"/>
  <c r="CO52" i="10"/>
  <c r="CP52" i="10"/>
  <c r="CQ52" i="10"/>
  <c r="CR52" i="10"/>
  <c r="CS52" i="10"/>
  <c r="CT52" i="10"/>
  <c r="CU52" i="10"/>
  <c r="CV52" i="10"/>
  <c r="CW52" i="10"/>
  <c r="CX52" i="10"/>
  <c r="CY52" i="10"/>
  <c r="CZ52" i="10"/>
  <c r="DA52" i="10"/>
  <c r="DB52" i="10"/>
  <c r="CI46" i="10"/>
  <c r="CJ46" i="10"/>
  <c r="CK46" i="10"/>
  <c r="CL46" i="10"/>
  <c r="CM46" i="10"/>
  <c r="CN46" i="10"/>
  <c r="CO46" i="10"/>
  <c r="CP46" i="10"/>
  <c r="CQ46" i="10"/>
  <c r="CR46" i="10"/>
  <c r="CS46" i="10"/>
  <c r="CT46" i="10"/>
  <c r="CU46" i="10"/>
  <c r="CV46" i="10"/>
  <c r="CW46" i="10"/>
  <c r="CX46" i="10"/>
  <c r="CY46" i="10"/>
  <c r="CZ46" i="10"/>
  <c r="DA46" i="10"/>
  <c r="DB46" i="10"/>
  <c r="AK59" i="10"/>
  <c r="AL59" i="10"/>
  <c r="AM59" i="10"/>
  <c r="AN59" i="10"/>
  <c r="AO59" i="10"/>
  <c r="AP59" i="10"/>
  <c r="AQ59" i="10"/>
  <c r="AR59" i="10"/>
  <c r="AS59" i="10"/>
  <c r="AT59" i="10"/>
  <c r="AK60" i="10"/>
  <c r="AL60" i="10"/>
  <c r="AM60" i="10"/>
  <c r="AN60" i="10"/>
  <c r="AO60" i="10"/>
  <c r="AP60" i="10"/>
  <c r="AQ60" i="10"/>
  <c r="AR60" i="10"/>
  <c r="AS60" i="10"/>
  <c r="AT60" i="10"/>
  <c r="AK61" i="10"/>
  <c r="AL61" i="10"/>
  <c r="AM61" i="10"/>
  <c r="AN61" i="10"/>
  <c r="AO61" i="10"/>
  <c r="AP61" i="10"/>
  <c r="AQ61" i="10"/>
  <c r="AR61" i="10"/>
  <c r="AS61" i="10"/>
  <c r="AT61" i="10"/>
  <c r="AK62" i="10"/>
  <c r="AL62" i="10"/>
  <c r="AM62" i="10"/>
  <c r="AN62" i="10"/>
  <c r="AO62" i="10"/>
  <c r="AP62" i="10"/>
  <c r="AQ62" i="10"/>
  <c r="AR62" i="10"/>
  <c r="AS62" i="10"/>
  <c r="AT62" i="10"/>
  <c r="AK54" i="10"/>
  <c r="AL54" i="10"/>
  <c r="AM54" i="10"/>
  <c r="AN54" i="10"/>
  <c r="AO54" i="10"/>
  <c r="AP54" i="10"/>
  <c r="AQ54" i="10"/>
  <c r="AR54" i="10"/>
  <c r="AS54" i="10"/>
  <c r="AT54" i="10"/>
  <c r="AU54" i="10"/>
  <c r="AV54" i="10"/>
  <c r="AW54" i="10"/>
  <c r="AX54" i="10"/>
  <c r="AK55" i="10"/>
  <c r="AL55" i="10"/>
  <c r="AM55" i="10"/>
  <c r="AN55" i="10"/>
  <c r="AO55" i="10"/>
  <c r="AP55" i="10"/>
  <c r="AQ55" i="10"/>
  <c r="AR55" i="10"/>
  <c r="AS55" i="10"/>
  <c r="AT55" i="10"/>
  <c r="AU55" i="10"/>
  <c r="AV55" i="10"/>
  <c r="AW55" i="10"/>
  <c r="AX55" i="10"/>
  <c r="AK56" i="10"/>
  <c r="AL56" i="10"/>
  <c r="AM56" i="10"/>
  <c r="AM66" i="10" s="1"/>
  <c r="AN56" i="10"/>
  <c r="AO56" i="10"/>
  <c r="AP56" i="10"/>
  <c r="AQ56" i="10"/>
  <c r="AQ66" i="10" s="1"/>
  <c r="AR56" i="10"/>
  <c r="AS56" i="10"/>
  <c r="AT56" i="10"/>
  <c r="AU56" i="10"/>
  <c r="AV56" i="10"/>
  <c r="AW56" i="10"/>
  <c r="AX56" i="10"/>
  <c r="AK57" i="10"/>
  <c r="AK67" i="10" s="1"/>
  <c r="AL57" i="10"/>
  <c r="AM57" i="10"/>
  <c r="AN57" i="10"/>
  <c r="AO57" i="10"/>
  <c r="AO67" i="10" s="1"/>
  <c r="AP57" i="10"/>
  <c r="AQ57" i="10"/>
  <c r="AR57" i="10"/>
  <c r="AS57" i="10"/>
  <c r="AS67" i="10" s="1"/>
  <c r="AT57" i="10"/>
  <c r="AU57" i="10"/>
  <c r="AV57" i="10"/>
  <c r="AW57" i="10"/>
  <c r="AX57" i="10"/>
  <c r="AK49" i="10"/>
  <c r="AL49" i="10"/>
  <c r="AM49" i="10"/>
  <c r="AN49" i="10"/>
  <c r="AO49" i="10"/>
  <c r="AP49" i="10"/>
  <c r="AQ49" i="10"/>
  <c r="AR49" i="10"/>
  <c r="AS49" i="10"/>
  <c r="AT49" i="10"/>
  <c r="AK50" i="10"/>
  <c r="AL50" i="10"/>
  <c r="AM50" i="10"/>
  <c r="AN50" i="10"/>
  <c r="AO50" i="10"/>
  <c r="AP50" i="10"/>
  <c r="AQ50" i="10"/>
  <c r="AR50" i="10"/>
  <c r="AS50" i="10"/>
  <c r="AT50" i="10"/>
  <c r="AK51" i="10"/>
  <c r="AL51" i="10"/>
  <c r="AM51" i="10"/>
  <c r="AN51" i="10"/>
  <c r="AO51" i="10"/>
  <c r="AP51" i="10"/>
  <c r="AQ51" i="10"/>
  <c r="AR51" i="10"/>
  <c r="AS51" i="10"/>
  <c r="AT51" i="10"/>
  <c r="AK52" i="10"/>
  <c r="AL52" i="10"/>
  <c r="AM52" i="10"/>
  <c r="AN52" i="10"/>
  <c r="AO52" i="10"/>
  <c r="AP52" i="10"/>
  <c r="AQ52" i="10"/>
  <c r="AR52" i="10"/>
  <c r="AS52" i="10"/>
  <c r="AT52" i="10"/>
  <c r="AK46" i="10"/>
  <c r="AL46" i="10"/>
  <c r="AM46" i="10"/>
  <c r="AN46" i="10"/>
  <c r="AO46" i="10"/>
  <c r="AP46" i="10"/>
  <c r="AQ46" i="10"/>
  <c r="AR46" i="10"/>
  <c r="AS46" i="10"/>
  <c r="AT46" i="10"/>
  <c r="N61" i="10"/>
  <c r="M59" i="10"/>
  <c r="N59" i="10"/>
  <c r="O59" i="10"/>
  <c r="P59" i="10"/>
  <c r="Q59" i="10"/>
  <c r="M60" i="10"/>
  <c r="N60" i="10"/>
  <c r="O60" i="10"/>
  <c r="P60" i="10"/>
  <c r="Q60" i="10"/>
  <c r="M61" i="10"/>
  <c r="O61" i="10"/>
  <c r="P61" i="10"/>
  <c r="Q61" i="10"/>
  <c r="M62" i="10"/>
  <c r="N62" i="10"/>
  <c r="O62" i="10"/>
  <c r="P62" i="10"/>
  <c r="Q62" i="10"/>
  <c r="M54" i="10"/>
  <c r="N54" i="10"/>
  <c r="O54" i="10"/>
  <c r="P54" i="10"/>
  <c r="Q54" i="10"/>
  <c r="M55" i="10"/>
  <c r="M53" i="10" s="1"/>
  <c r="N55" i="10"/>
  <c r="O55" i="10"/>
  <c r="P55" i="10"/>
  <c r="Q55" i="10"/>
  <c r="M56" i="10"/>
  <c r="N56" i="10"/>
  <c r="O56" i="10"/>
  <c r="P56" i="10"/>
  <c r="Q56" i="10"/>
  <c r="M57" i="10"/>
  <c r="N57" i="10"/>
  <c r="O57" i="10"/>
  <c r="P57" i="10"/>
  <c r="Q57" i="10"/>
  <c r="M49" i="10"/>
  <c r="N49" i="10"/>
  <c r="O49" i="10"/>
  <c r="P49" i="10"/>
  <c r="Q49" i="10"/>
  <c r="M50" i="10"/>
  <c r="N50" i="10"/>
  <c r="O50" i="10"/>
  <c r="P50" i="10"/>
  <c r="Q50" i="10"/>
  <c r="M51" i="10"/>
  <c r="N51" i="10"/>
  <c r="O51" i="10"/>
  <c r="P51" i="10"/>
  <c r="Q51" i="10"/>
  <c r="M52" i="10"/>
  <c r="N52" i="10"/>
  <c r="O52" i="10"/>
  <c r="P52" i="10"/>
  <c r="Q52" i="10"/>
  <c r="M46" i="10"/>
  <c r="M79" i="10" s="1"/>
  <c r="N46" i="10"/>
  <c r="N79" i="10" s="1"/>
  <c r="O46" i="10"/>
  <c r="O79" i="10" s="1"/>
  <c r="P46" i="10"/>
  <c r="P79" i="10" s="1"/>
  <c r="Q46" i="10"/>
  <c r="Q79" i="10" s="1"/>
  <c r="DH59" i="2"/>
  <c r="DH60" i="2"/>
  <c r="DG64" i="2"/>
  <c r="CI64" i="2"/>
  <c r="CI64" i="10" s="1"/>
  <c r="CJ64" i="2"/>
  <c r="CJ64" i="10" s="1"/>
  <c r="CK64" i="2"/>
  <c r="CK64" i="10" s="1"/>
  <c r="CL64" i="2"/>
  <c r="CL64" i="10" s="1"/>
  <c r="CM64" i="2"/>
  <c r="CM64" i="10" s="1"/>
  <c r="CN64" i="2"/>
  <c r="CN64" i="10" s="1"/>
  <c r="CO64" i="2"/>
  <c r="CO64" i="10" s="1"/>
  <c r="CP64" i="2"/>
  <c r="CP64" i="10" s="1"/>
  <c r="CQ64" i="2"/>
  <c r="CQ64" i="10" s="1"/>
  <c r="CR64" i="2"/>
  <c r="CR64" i="10" s="1"/>
  <c r="CS64" i="2"/>
  <c r="CS64" i="10" s="1"/>
  <c r="CT64" i="2"/>
  <c r="CT64" i="10" s="1"/>
  <c r="CU64" i="2"/>
  <c r="CU64" i="10" s="1"/>
  <c r="CV64" i="2"/>
  <c r="CW64" i="2"/>
  <c r="CW64" i="10" s="1"/>
  <c r="CX64" i="2"/>
  <c r="CX64" i="10" s="1"/>
  <c r="CY64" i="2"/>
  <c r="CY64" i="10" s="1"/>
  <c r="CZ64" i="2"/>
  <c r="CZ64" i="10" s="1"/>
  <c r="DA64" i="2"/>
  <c r="DA64" i="10" s="1"/>
  <c r="DB64" i="2"/>
  <c r="DB64" i="10" s="1"/>
  <c r="CI65" i="2"/>
  <c r="CI65" i="10" s="1"/>
  <c r="CJ65" i="2"/>
  <c r="CJ65" i="10" s="1"/>
  <c r="CK65" i="2"/>
  <c r="CK65" i="10" s="1"/>
  <c r="CL65" i="2"/>
  <c r="CL65" i="10" s="1"/>
  <c r="CM65" i="2"/>
  <c r="CM65" i="10" s="1"/>
  <c r="CN65" i="2"/>
  <c r="CN65" i="10" s="1"/>
  <c r="CO65" i="2"/>
  <c r="CO65" i="10" s="1"/>
  <c r="CP65" i="2"/>
  <c r="CP65" i="10" s="1"/>
  <c r="CQ65" i="2"/>
  <c r="CQ65" i="10" s="1"/>
  <c r="CR65" i="2"/>
  <c r="CR65" i="10" s="1"/>
  <c r="CS65" i="2"/>
  <c r="CS65" i="10" s="1"/>
  <c r="CT65" i="2"/>
  <c r="CT65" i="10" s="1"/>
  <c r="CU65" i="2"/>
  <c r="CU65" i="10" s="1"/>
  <c r="CV65" i="2"/>
  <c r="CV65" i="10" s="1"/>
  <c r="CW65" i="2"/>
  <c r="CW65" i="10" s="1"/>
  <c r="CX65" i="2"/>
  <c r="CX65" i="10" s="1"/>
  <c r="CY65" i="2"/>
  <c r="CY65" i="10" s="1"/>
  <c r="CZ65" i="2"/>
  <c r="CZ65" i="10" s="1"/>
  <c r="DA65" i="2"/>
  <c r="DA65" i="10" s="1"/>
  <c r="DB65" i="2"/>
  <c r="DB65" i="10" s="1"/>
  <c r="CI66" i="2"/>
  <c r="CJ66" i="2"/>
  <c r="CK66" i="2"/>
  <c r="CL66" i="2"/>
  <c r="CM66" i="2"/>
  <c r="CN66" i="2"/>
  <c r="CO66" i="2"/>
  <c r="CP66" i="2"/>
  <c r="CQ66" i="2"/>
  <c r="CR66" i="2"/>
  <c r="CS66" i="2"/>
  <c r="CT66" i="2"/>
  <c r="CU66" i="2"/>
  <c r="CV66" i="2"/>
  <c r="CW66" i="2"/>
  <c r="CX66" i="2"/>
  <c r="CY66" i="2"/>
  <c r="CZ66" i="2"/>
  <c r="DA66" i="2"/>
  <c r="DB66" i="2"/>
  <c r="CI67" i="2"/>
  <c r="CJ67" i="2"/>
  <c r="CK67" i="2"/>
  <c r="CL67" i="2"/>
  <c r="CM67" i="2"/>
  <c r="CN67" i="2"/>
  <c r="CO67" i="2"/>
  <c r="CP67" i="2"/>
  <c r="CQ67" i="2"/>
  <c r="CR67" i="2"/>
  <c r="CS67" i="2"/>
  <c r="CT67" i="2"/>
  <c r="CU67" i="2"/>
  <c r="CV67" i="2"/>
  <c r="CW67" i="2"/>
  <c r="CX67" i="2"/>
  <c r="CY67" i="2"/>
  <c r="CZ67" i="2"/>
  <c r="DA67" i="2"/>
  <c r="DB67" i="2"/>
  <c r="CH64" i="2"/>
  <c r="CI63" i="2"/>
  <c r="CK63" i="2"/>
  <c r="CM63" i="2"/>
  <c r="CN63" i="2"/>
  <c r="CO63" i="2"/>
  <c r="CQ63" i="2"/>
  <c r="CS63" i="2"/>
  <c r="CU63" i="2"/>
  <c r="CW63" i="2"/>
  <c r="CY63" i="2"/>
  <c r="DA63" i="2"/>
  <c r="CI58" i="2"/>
  <c r="CJ58" i="2"/>
  <c r="CK58" i="2"/>
  <c r="CL58" i="2"/>
  <c r="CM58" i="2"/>
  <c r="CN58" i="2"/>
  <c r="CO58" i="2"/>
  <c r="CP58" i="2"/>
  <c r="CQ58" i="2"/>
  <c r="CR58" i="2"/>
  <c r="CS58" i="2"/>
  <c r="CT58" i="2"/>
  <c r="CU58" i="2"/>
  <c r="CV58" i="2"/>
  <c r="CW58" i="2"/>
  <c r="CX58" i="2"/>
  <c r="CY58" i="2"/>
  <c r="CZ58" i="2"/>
  <c r="DA58" i="2"/>
  <c r="DB58" i="2"/>
  <c r="CH58" i="2"/>
  <c r="DB53" i="2"/>
  <c r="CI53" i="2"/>
  <c r="CJ53" i="2"/>
  <c r="CK53" i="2"/>
  <c r="CL53" i="2"/>
  <c r="CM53" i="2"/>
  <c r="CN53" i="2"/>
  <c r="CO53" i="2"/>
  <c r="CP53" i="2"/>
  <c r="CQ53" i="2"/>
  <c r="CR53" i="2"/>
  <c r="CS53" i="2"/>
  <c r="CT53" i="2"/>
  <c r="CU53" i="2"/>
  <c r="CV53" i="2"/>
  <c r="CW53" i="2"/>
  <c r="CX53" i="2"/>
  <c r="CY53" i="2"/>
  <c r="CZ53" i="2"/>
  <c r="DA53" i="2"/>
  <c r="CH53" i="2"/>
  <c r="AZ55" i="2"/>
  <c r="AZ57" i="2"/>
  <c r="AZ60" i="2"/>
  <c r="AK64" i="2"/>
  <c r="AK64" i="10" s="1"/>
  <c r="AL64" i="2"/>
  <c r="AL64" i="10" s="1"/>
  <c r="AM64" i="10"/>
  <c r="AN64" i="2"/>
  <c r="AN64" i="10" s="1"/>
  <c r="AO64" i="2"/>
  <c r="AO64" i="10" s="1"/>
  <c r="AP64" i="2"/>
  <c r="AP64" i="10" s="1"/>
  <c r="AQ64" i="2"/>
  <c r="AQ64" i="10" s="1"/>
  <c r="AR64" i="2"/>
  <c r="AR64" i="10" s="1"/>
  <c r="AS64" i="2"/>
  <c r="AS64" i="10" s="1"/>
  <c r="AT64" i="2"/>
  <c r="AT64" i="10" s="1"/>
  <c r="AK65" i="2"/>
  <c r="AK65" i="10" s="1"/>
  <c r="AL65" i="2"/>
  <c r="AL65" i="10" s="1"/>
  <c r="AN65" i="2"/>
  <c r="AN65" i="10" s="1"/>
  <c r="AO65" i="2"/>
  <c r="AO65" i="10" s="1"/>
  <c r="AP65" i="2"/>
  <c r="AP65" i="10" s="1"/>
  <c r="AQ65" i="2"/>
  <c r="AR65" i="2"/>
  <c r="AR65" i="10" s="1"/>
  <c r="AS65" i="2"/>
  <c r="AS65" i="10" s="1"/>
  <c r="AT65" i="2"/>
  <c r="AT65" i="10" s="1"/>
  <c r="AK66" i="2"/>
  <c r="AL66" i="2"/>
  <c r="AM66" i="2"/>
  <c r="AN66" i="2"/>
  <c r="AO66" i="2"/>
  <c r="AP66" i="2"/>
  <c r="AQ66" i="2"/>
  <c r="AR66" i="2"/>
  <c r="AR63" i="2" s="1"/>
  <c r="AS66" i="2"/>
  <c r="AT66" i="2"/>
  <c r="AK67" i="2"/>
  <c r="AL67" i="2"/>
  <c r="AL63" i="2" s="1"/>
  <c r="AM67" i="2"/>
  <c r="AN67" i="2"/>
  <c r="AO67" i="2"/>
  <c r="AP67" i="2"/>
  <c r="AQ67" i="2"/>
  <c r="AR67" i="2"/>
  <c r="AS67" i="2"/>
  <c r="AT67" i="2"/>
  <c r="AK63" i="2"/>
  <c r="AN63" i="2"/>
  <c r="AO63" i="2"/>
  <c r="AP63" i="2"/>
  <c r="AS63" i="2"/>
  <c r="AT63" i="2"/>
  <c r="AL58" i="2"/>
  <c r="AM58" i="2"/>
  <c r="AN58" i="2"/>
  <c r="AO58" i="2"/>
  <c r="AP58" i="2"/>
  <c r="AQ58" i="2"/>
  <c r="AR58" i="2"/>
  <c r="AS58" i="2"/>
  <c r="AT58" i="2"/>
  <c r="AL53" i="2"/>
  <c r="AM53" i="2"/>
  <c r="AN53" i="2"/>
  <c r="AO53" i="2"/>
  <c r="AP53" i="2"/>
  <c r="AQ53" i="2"/>
  <c r="AR53" i="2"/>
  <c r="AS53" i="2"/>
  <c r="AT53" i="2"/>
  <c r="AJ53" i="2"/>
  <c r="W62" i="2"/>
  <c r="W61" i="2"/>
  <c r="W60" i="2"/>
  <c r="W59" i="2"/>
  <c r="W57" i="2"/>
  <c r="W56" i="2"/>
  <c r="W55" i="2"/>
  <c r="W54" i="2"/>
  <c r="M64" i="2"/>
  <c r="N64" i="2"/>
  <c r="O64" i="2"/>
  <c r="O64" i="10" s="1"/>
  <c r="P64" i="2"/>
  <c r="P64" i="10" s="1"/>
  <c r="Q64" i="2"/>
  <c r="Q64" i="10" s="1"/>
  <c r="M65" i="2"/>
  <c r="N65" i="2"/>
  <c r="N65" i="10" s="1"/>
  <c r="O65" i="2"/>
  <c r="O65" i="10" s="1"/>
  <c r="P65" i="2"/>
  <c r="Q65" i="2"/>
  <c r="M66" i="2"/>
  <c r="M83" i="2" s="1"/>
  <c r="N66" i="2"/>
  <c r="O66" i="2"/>
  <c r="P66" i="2"/>
  <c r="Q66" i="2"/>
  <c r="M67" i="2"/>
  <c r="N67" i="2"/>
  <c r="O67" i="2"/>
  <c r="P67" i="2"/>
  <c r="Q67" i="2"/>
  <c r="L64" i="2"/>
  <c r="L81" i="2" s="1"/>
  <c r="M58" i="2"/>
  <c r="N58" i="2"/>
  <c r="O58" i="2"/>
  <c r="P58" i="2"/>
  <c r="Q58" i="2"/>
  <c r="L58" i="2"/>
  <c r="R53" i="2"/>
  <c r="M53" i="2"/>
  <c r="N53" i="2"/>
  <c r="O53" i="2"/>
  <c r="P53" i="2"/>
  <c r="Q53" i="2"/>
  <c r="L53" i="2"/>
  <c r="C6" i="15"/>
  <c r="B6" i="15"/>
  <c r="C5" i="15"/>
  <c r="B5" i="15"/>
  <c r="C4" i="15"/>
  <c r="B4" i="15"/>
  <c r="C10" i="13"/>
  <c r="D10" i="13"/>
  <c r="E10" i="13"/>
  <c r="F10" i="13"/>
  <c r="G10" i="13"/>
  <c r="H10" i="13"/>
  <c r="B11" i="13"/>
  <c r="B12" i="13"/>
  <c r="B13" i="13"/>
  <c r="B14" i="13"/>
  <c r="B10" i="13"/>
  <c r="C6" i="13"/>
  <c r="B6" i="13"/>
  <c r="C5" i="13"/>
  <c r="B5" i="13"/>
  <c r="C4" i="13"/>
  <c r="B4" i="13"/>
  <c r="C10" i="12"/>
  <c r="D10" i="12"/>
  <c r="E10" i="12"/>
  <c r="F10" i="12"/>
  <c r="G10" i="12"/>
  <c r="H10" i="12"/>
  <c r="C11" i="12"/>
  <c r="D11" i="12"/>
  <c r="E11" i="12"/>
  <c r="F11" i="12"/>
  <c r="G11" i="12"/>
  <c r="H11" i="12"/>
  <c r="C12" i="12"/>
  <c r="D12" i="12"/>
  <c r="E12" i="12"/>
  <c r="F12" i="12"/>
  <c r="G12" i="12"/>
  <c r="H12" i="12"/>
  <c r="C13" i="12"/>
  <c r="D13" i="12"/>
  <c r="E13" i="12"/>
  <c r="F13" i="12"/>
  <c r="G13" i="12"/>
  <c r="H13" i="12"/>
  <c r="C14" i="12"/>
  <c r="D14" i="12"/>
  <c r="E14" i="12"/>
  <c r="F14" i="12"/>
  <c r="G14" i="12"/>
  <c r="H14" i="12"/>
  <c r="B11" i="12"/>
  <c r="B12" i="12"/>
  <c r="B13" i="12"/>
  <c r="B14" i="12"/>
  <c r="B10" i="12"/>
  <c r="B5" i="12"/>
  <c r="C5" i="12"/>
  <c r="B6" i="12"/>
  <c r="C6" i="12"/>
  <c r="C4" i="12"/>
  <c r="B4" i="12"/>
  <c r="L80" i="2" l="1"/>
  <c r="L81" i="10"/>
  <c r="M64" i="10"/>
  <c r="M81" i="2"/>
  <c r="M81" i="10" s="1"/>
  <c r="M82" i="2"/>
  <c r="AQ63" i="2"/>
  <c r="AM63" i="2"/>
  <c r="CV63" i="2"/>
  <c r="P63" i="2"/>
  <c r="AT67" i="10"/>
  <c r="AP67" i="10"/>
  <c r="AL67" i="10"/>
  <c r="AR66" i="10"/>
  <c r="AN66" i="10"/>
  <c r="AR67" i="10"/>
  <c r="AN67" i="10"/>
  <c r="AT66" i="10"/>
  <c r="AP66" i="10"/>
  <c r="AL66" i="10"/>
  <c r="P67" i="10"/>
  <c r="Q66" i="10"/>
  <c r="AQ67" i="10"/>
  <c r="AM67" i="10"/>
  <c r="AS66" i="10"/>
  <c r="AS63" i="10" s="1"/>
  <c r="AO66" i="10"/>
  <c r="AK66" i="10"/>
  <c r="AK63" i="10" s="1"/>
  <c r="O63" i="2"/>
  <c r="Q63" i="2"/>
  <c r="M63" i="2"/>
  <c r="N63" i="2"/>
  <c r="CZ63" i="2"/>
  <c r="CJ63" i="2"/>
  <c r="P65" i="10"/>
  <c r="CR63" i="2"/>
  <c r="AQ65" i="10"/>
  <c r="AM65" i="10"/>
  <c r="AM63" i="10" s="1"/>
  <c r="CV64" i="10"/>
  <c r="DB63" i="2"/>
  <c r="CX63" i="2"/>
  <c r="CT63" i="2"/>
  <c r="CP63" i="2"/>
  <c r="CL63" i="2"/>
  <c r="Q65" i="10"/>
  <c r="M65" i="10"/>
  <c r="N64" i="10"/>
  <c r="DA63" i="10"/>
  <c r="CS63" i="10"/>
  <c r="CK63" i="10"/>
  <c r="DB63" i="10"/>
  <c r="CX63" i="10"/>
  <c r="CT63" i="10"/>
  <c r="CP63" i="10"/>
  <c r="CL63" i="10"/>
  <c r="CW63" i="10"/>
  <c r="CO63" i="10"/>
  <c r="CZ63" i="10"/>
  <c r="CV63" i="10"/>
  <c r="CR63" i="10"/>
  <c r="CN63" i="10"/>
  <c r="CJ63" i="10"/>
  <c r="CY63" i="10"/>
  <c r="CU63" i="10"/>
  <c r="CQ63" i="10"/>
  <c r="CM63" i="10"/>
  <c r="CI63" i="10"/>
  <c r="M66" i="10"/>
  <c r="M83" i="10" s="1"/>
  <c r="AL63" i="10"/>
  <c r="N67" i="10"/>
  <c r="O66" i="10"/>
  <c r="AO63" i="10"/>
  <c r="N66" i="10"/>
  <c r="O67" i="10"/>
  <c r="O63" i="10" s="1"/>
  <c r="P66" i="10"/>
  <c r="AR63" i="10"/>
  <c r="Q67" i="10"/>
  <c r="M67" i="10"/>
  <c r="H168" i="2"/>
  <c r="H133" i="2"/>
  <c r="Y35" i="1"/>
  <c r="V35" i="1"/>
  <c r="Q33" i="1"/>
  <c r="M82" i="10" l="1"/>
  <c r="M80" i="10" s="1"/>
  <c r="M80" i="2"/>
  <c r="P63" i="10"/>
  <c r="AP63" i="10"/>
  <c r="AN63" i="10"/>
  <c r="AT63" i="10"/>
  <c r="M63" i="10"/>
  <c r="AQ63" i="10"/>
  <c r="N63" i="10"/>
  <c r="Q63" i="10"/>
  <c r="D284" i="10"/>
  <c r="H51" i="10"/>
  <c r="D380" i="10" l="1"/>
  <c r="I154" i="10"/>
  <c r="J154" i="10"/>
  <c r="K154" i="10"/>
  <c r="I155" i="10"/>
  <c r="J155" i="10"/>
  <c r="K155" i="10"/>
  <c r="J151" i="10"/>
  <c r="K151" i="10"/>
  <c r="J152" i="10"/>
  <c r="K152" i="10"/>
  <c r="K153" i="10" s="1"/>
  <c r="H155" i="10"/>
  <c r="H154" i="10"/>
  <c r="G152" i="2"/>
  <c r="CC66" i="10"/>
  <c r="CD66" i="10"/>
  <c r="CE66" i="10"/>
  <c r="CF66" i="10"/>
  <c r="CG66" i="10"/>
  <c r="CH66" i="10"/>
  <c r="DC66" i="10"/>
  <c r="DD66" i="10"/>
  <c r="DE66" i="10"/>
  <c r="DF66" i="10"/>
  <c r="DG66" i="10"/>
  <c r="CC67" i="10"/>
  <c r="CD67" i="10"/>
  <c r="CE67" i="10"/>
  <c r="CF67" i="10"/>
  <c r="CG67" i="10"/>
  <c r="CH67" i="10"/>
  <c r="DC67" i="10"/>
  <c r="DD67" i="10"/>
  <c r="DE67" i="10"/>
  <c r="DF67" i="10"/>
  <c r="DG67" i="10"/>
  <c r="BD66" i="10"/>
  <c r="BE66" i="10"/>
  <c r="BD67" i="10"/>
  <c r="BE67" i="10"/>
  <c r="AU61" i="10"/>
  <c r="AU66" i="10" s="1"/>
  <c r="AV61" i="10"/>
  <c r="AV66" i="10" s="1"/>
  <c r="AW61" i="10"/>
  <c r="AW66" i="10" s="1"/>
  <c r="AX61" i="10"/>
  <c r="AX66" i="10" s="1"/>
  <c r="AY61" i="10"/>
  <c r="AU62" i="10"/>
  <c r="AU67" i="10" s="1"/>
  <c r="AV62" i="10"/>
  <c r="AV67" i="10" s="1"/>
  <c r="AW62" i="10"/>
  <c r="AW67" i="10" s="1"/>
  <c r="AX62" i="10"/>
  <c r="AX67" i="10" s="1"/>
  <c r="AY62" i="10"/>
  <c r="AU59" i="10"/>
  <c r="AV59" i="10"/>
  <c r="AW59" i="10"/>
  <c r="AX59" i="10"/>
  <c r="AY59" i="10"/>
  <c r="AU60" i="10"/>
  <c r="AV60" i="10"/>
  <c r="AW60" i="10"/>
  <c r="AX60" i="10"/>
  <c r="AY60" i="10"/>
  <c r="R61" i="10"/>
  <c r="S61" i="10"/>
  <c r="T61" i="10"/>
  <c r="U61" i="10"/>
  <c r="V61" i="10"/>
  <c r="R62" i="10"/>
  <c r="S62" i="10"/>
  <c r="T62" i="10"/>
  <c r="U62" i="10"/>
  <c r="V62" i="10"/>
  <c r="R59" i="10"/>
  <c r="S59" i="10"/>
  <c r="T59" i="10"/>
  <c r="U59" i="10"/>
  <c r="V59" i="10"/>
  <c r="R60" i="10"/>
  <c r="S60" i="10"/>
  <c r="T60" i="10"/>
  <c r="U60" i="10"/>
  <c r="V60" i="10"/>
  <c r="R56" i="10"/>
  <c r="R66" i="10" s="1"/>
  <c r="S56" i="10"/>
  <c r="S66" i="10" s="1"/>
  <c r="T56" i="10"/>
  <c r="T66" i="10" s="1"/>
  <c r="U56" i="10"/>
  <c r="U66" i="10" s="1"/>
  <c r="V56" i="10"/>
  <c r="V66" i="10" s="1"/>
  <c r="R57" i="10"/>
  <c r="R67" i="10" s="1"/>
  <c r="S57" i="10"/>
  <c r="S67" i="10" s="1"/>
  <c r="T57" i="10"/>
  <c r="T67" i="10" s="1"/>
  <c r="U57" i="10"/>
  <c r="U67" i="10" s="1"/>
  <c r="V57" i="10"/>
  <c r="V67" i="10" s="1"/>
  <c r="R54" i="10"/>
  <c r="S54" i="10"/>
  <c r="T54" i="10"/>
  <c r="U54" i="10"/>
  <c r="V54" i="10"/>
  <c r="R55" i="10"/>
  <c r="S55" i="10"/>
  <c r="T55" i="10"/>
  <c r="U55" i="10"/>
  <c r="V55" i="10"/>
  <c r="CC51" i="10"/>
  <c r="CD51" i="10"/>
  <c r="CE51" i="10"/>
  <c r="CF51" i="10"/>
  <c r="CG51" i="10"/>
  <c r="CH51" i="10"/>
  <c r="DC51" i="10"/>
  <c r="DD51" i="10"/>
  <c r="DE51" i="10"/>
  <c r="DF51" i="10"/>
  <c r="DG51" i="10"/>
  <c r="CC52" i="10"/>
  <c r="CD52" i="10"/>
  <c r="CE52" i="10"/>
  <c r="CF52" i="10"/>
  <c r="CG52" i="10"/>
  <c r="CH52" i="10"/>
  <c r="DC52" i="10"/>
  <c r="DD52" i="10"/>
  <c r="DE52" i="10"/>
  <c r="DF52" i="10"/>
  <c r="DG52" i="10"/>
  <c r="CC49" i="10"/>
  <c r="CD49" i="10"/>
  <c r="CE49" i="10"/>
  <c r="CF49" i="10"/>
  <c r="CG49" i="10"/>
  <c r="CH49" i="10"/>
  <c r="DC49" i="10"/>
  <c r="DD49" i="10"/>
  <c r="DE49" i="10"/>
  <c r="DF49" i="10"/>
  <c r="DG49" i="10"/>
  <c r="CC50" i="10"/>
  <c r="CD50" i="10"/>
  <c r="CE50" i="10"/>
  <c r="CF50" i="10"/>
  <c r="CG50" i="10"/>
  <c r="CH50" i="10"/>
  <c r="DC50" i="10"/>
  <c r="DD50" i="10"/>
  <c r="DE50" i="10"/>
  <c r="DF50" i="10"/>
  <c r="DG50" i="10"/>
  <c r="CG46" i="10"/>
  <c r="CH46" i="10"/>
  <c r="DC46" i="10"/>
  <c r="DD46" i="10"/>
  <c r="DE46" i="10"/>
  <c r="DF46" i="10"/>
  <c r="DG46" i="10"/>
  <c r="CC46" i="10"/>
  <c r="CD46" i="10"/>
  <c r="CE46" i="10"/>
  <c r="CF46" i="10"/>
  <c r="BE52" i="10"/>
  <c r="BF52" i="10"/>
  <c r="BG52" i="10"/>
  <c r="BH52" i="10"/>
  <c r="BE51" i="10"/>
  <c r="BF51" i="10"/>
  <c r="BG51" i="10"/>
  <c r="BH51" i="10"/>
  <c r="BF49" i="10"/>
  <c r="BG49" i="10"/>
  <c r="BH49" i="10"/>
  <c r="BF50" i="10"/>
  <c r="BG50" i="10"/>
  <c r="BH50" i="10"/>
  <c r="BD51" i="10"/>
  <c r="BD52" i="10"/>
  <c r="BD49" i="10"/>
  <c r="BE49" i="10"/>
  <c r="BD50" i="10"/>
  <c r="BE50" i="10"/>
  <c r="BD46" i="10"/>
  <c r="BE46" i="10"/>
  <c r="AU51" i="10"/>
  <c r="AV51" i="10"/>
  <c r="AW51" i="10"/>
  <c r="AX51" i="10"/>
  <c r="AU52" i="10"/>
  <c r="AV52" i="10"/>
  <c r="AW52" i="10"/>
  <c r="AX52" i="10"/>
  <c r="AU49" i="10"/>
  <c r="AV49" i="10"/>
  <c r="AW49" i="10"/>
  <c r="AX49" i="10"/>
  <c r="AU50" i="10"/>
  <c r="AV50" i="10"/>
  <c r="AW50" i="10"/>
  <c r="AX50" i="10"/>
  <c r="AU46" i="10"/>
  <c r="AV46" i="10"/>
  <c r="AW46" i="10"/>
  <c r="AX46" i="10"/>
  <c r="R51" i="10"/>
  <c r="S51" i="10"/>
  <c r="R52" i="10"/>
  <c r="S52" i="10"/>
  <c r="R49" i="10"/>
  <c r="S49" i="10"/>
  <c r="R50" i="10"/>
  <c r="S50" i="10"/>
  <c r="R46" i="10"/>
  <c r="R79" i="10" s="1"/>
  <c r="S46" i="10"/>
  <c r="S79" i="10" s="1"/>
  <c r="X45" i="10"/>
  <c r="X78" i="10" s="1"/>
  <c r="C17" i="3"/>
  <c r="D247" i="2"/>
  <c r="D246" i="2"/>
  <c r="D234" i="2"/>
  <c r="D229" i="2"/>
  <c r="D224" i="2"/>
  <c r="D208" i="2"/>
  <c r="D213" i="2"/>
  <c r="D200" i="2"/>
  <c r="D197" i="2"/>
  <c r="D196" i="2"/>
  <c r="D195" i="2"/>
  <c r="D194" i="2"/>
  <c r="D192" i="2"/>
  <c r="D190" i="2"/>
  <c r="D189" i="2"/>
  <c r="D183" i="2"/>
  <c r="D176" i="2"/>
  <c r="D171" i="2"/>
  <c r="G167" i="2"/>
  <c r="D184" i="2" l="1"/>
  <c r="J153" i="10"/>
  <c r="K156" i="10"/>
  <c r="K157" i="10" s="1"/>
  <c r="D153" i="10" s="1"/>
  <c r="D203" i="2"/>
  <c r="J156" i="10"/>
  <c r="J157" i="10" l="1"/>
  <c r="D152" i="10" s="1"/>
  <c r="F33" i="1"/>
  <c r="I35" i="1"/>
  <c r="DE64" i="2" l="1"/>
  <c r="DE64" i="10" s="1"/>
  <c r="CC64" i="2"/>
  <c r="CC64" i="10" s="1"/>
  <c r="CD64" i="2"/>
  <c r="CD64" i="10" s="1"/>
  <c r="CD63" i="10" s="1"/>
  <c r="CE64" i="2"/>
  <c r="CE64" i="10" s="1"/>
  <c r="CF64" i="2"/>
  <c r="CF64" i="10" s="1"/>
  <c r="CG64" i="2"/>
  <c r="CG64" i="10" s="1"/>
  <c r="CH64" i="10"/>
  <c r="DC64" i="10"/>
  <c r="DD64" i="2"/>
  <c r="DD64" i="10" s="1"/>
  <c r="DF64" i="2"/>
  <c r="DG64" i="10"/>
  <c r="CC65" i="2"/>
  <c r="CC65" i="10" s="1"/>
  <c r="CD65" i="2"/>
  <c r="CD65" i="10" s="1"/>
  <c r="CE65" i="2"/>
  <c r="CE65" i="10" s="1"/>
  <c r="CF65" i="2"/>
  <c r="CF65" i="10" s="1"/>
  <c r="CF63" i="10" s="1"/>
  <c r="CG65" i="2"/>
  <c r="CG65" i="10" s="1"/>
  <c r="CH65" i="2"/>
  <c r="DC65" i="2"/>
  <c r="DC65" i="10" s="1"/>
  <c r="DD65" i="2"/>
  <c r="DD65" i="10" s="1"/>
  <c r="DE65" i="2"/>
  <c r="DE65" i="10" s="1"/>
  <c r="DF65" i="2"/>
  <c r="DF65" i="10" s="1"/>
  <c r="DG65" i="2"/>
  <c r="CC66" i="2"/>
  <c r="CD66" i="2"/>
  <c r="CE66" i="2"/>
  <c r="CF66" i="2"/>
  <c r="CG66" i="2"/>
  <c r="CH66" i="2"/>
  <c r="DC66" i="2"/>
  <c r="DD66" i="2"/>
  <c r="DD63" i="2" s="1"/>
  <c r="DE66" i="2"/>
  <c r="DF66" i="2"/>
  <c r="DG66" i="2"/>
  <c r="CC67" i="2"/>
  <c r="CC63" i="2" s="1"/>
  <c r="CD67" i="2"/>
  <c r="CE67" i="2"/>
  <c r="CF67" i="2"/>
  <c r="CG67" i="2"/>
  <c r="CG63" i="2" s="1"/>
  <c r="CH67" i="2"/>
  <c r="DC67" i="2"/>
  <c r="DD67" i="2"/>
  <c r="DE67" i="2"/>
  <c r="DE63" i="2" s="1"/>
  <c r="DF67" i="2"/>
  <c r="DG67" i="2"/>
  <c r="CC58" i="2"/>
  <c r="CD58" i="2"/>
  <c r="CE58" i="2"/>
  <c r="CF58" i="2"/>
  <c r="CG58" i="2"/>
  <c r="DC58" i="2"/>
  <c r="DD58" i="2"/>
  <c r="DE58" i="2"/>
  <c r="DF58" i="2"/>
  <c r="DG58" i="2"/>
  <c r="CC53" i="2"/>
  <c r="CD53" i="2"/>
  <c r="CE53" i="2"/>
  <c r="CF53" i="2"/>
  <c r="CG53" i="2"/>
  <c r="DC53" i="2"/>
  <c r="DD53" i="2"/>
  <c r="DE53" i="2"/>
  <c r="DF53" i="2"/>
  <c r="DG53" i="2"/>
  <c r="BG64" i="2"/>
  <c r="BG64" i="10" s="1"/>
  <c r="BH64" i="2"/>
  <c r="BH64" i="10" s="1"/>
  <c r="BG65" i="2"/>
  <c r="BG65" i="10" s="1"/>
  <c r="BH65" i="2"/>
  <c r="BH65" i="10" s="1"/>
  <c r="BG66" i="2"/>
  <c r="BH66" i="2"/>
  <c r="BG67" i="2"/>
  <c r="BH67" i="2"/>
  <c r="BG58" i="2"/>
  <c r="BH58" i="2"/>
  <c r="BG53" i="2"/>
  <c r="BH53" i="2"/>
  <c r="AU64" i="2"/>
  <c r="AU64" i="10" s="1"/>
  <c r="AV64" i="2"/>
  <c r="AV64" i="10" s="1"/>
  <c r="AW64" i="2"/>
  <c r="AW64" i="10" s="1"/>
  <c r="AX64" i="2"/>
  <c r="AX64" i="10" s="1"/>
  <c r="AU65" i="2"/>
  <c r="AU65" i="10" s="1"/>
  <c r="AV65" i="2"/>
  <c r="AV65" i="10" s="1"/>
  <c r="AW65" i="2"/>
  <c r="AW65" i="10" s="1"/>
  <c r="AX65" i="2"/>
  <c r="AX65" i="10" s="1"/>
  <c r="AU66" i="2"/>
  <c r="AV66" i="2"/>
  <c r="AW66" i="2"/>
  <c r="AX66" i="2"/>
  <c r="AU67" i="2"/>
  <c r="AV67" i="2"/>
  <c r="AW67" i="2"/>
  <c r="AX67" i="2"/>
  <c r="AU58" i="2"/>
  <c r="AV58" i="2"/>
  <c r="AW58" i="2"/>
  <c r="AX58" i="2"/>
  <c r="AU53" i="2"/>
  <c r="AV53" i="2"/>
  <c r="AW53" i="2"/>
  <c r="AX53" i="2"/>
  <c r="R64" i="2"/>
  <c r="S64" i="2"/>
  <c r="S64" i="10" s="1"/>
  <c r="R65" i="2"/>
  <c r="R65" i="10" s="1"/>
  <c r="S65" i="2"/>
  <c r="S65" i="10" s="1"/>
  <c r="R66" i="2"/>
  <c r="S66" i="2"/>
  <c r="R67" i="2"/>
  <c r="S67" i="2"/>
  <c r="R58" i="2"/>
  <c r="S58" i="2"/>
  <c r="S53" i="2"/>
  <c r="I156" i="2"/>
  <c r="I156" i="10" s="1"/>
  <c r="H156" i="10"/>
  <c r="K153" i="2"/>
  <c r="J153" i="2"/>
  <c r="I153" i="2"/>
  <c r="I157" i="2" s="1"/>
  <c r="H153" i="2"/>
  <c r="J156" i="2"/>
  <c r="K156" i="2"/>
  <c r="D117" i="2"/>
  <c r="D112" i="2"/>
  <c r="D102" i="2"/>
  <c r="D97" i="2"/>
  <c r="I64" i="2"/>
  <c r="I81" i="2" s="1"/>
  <c r="BK64" i="2"/>
  <c r="BK64" i="10" s="1"/>
  <c r="BL64" i="2"/>
  <c r="BL64" i="10" s="1"/>
  <c r="BM64" i="2"/>
  <c r="BM64" i="10" s="1"/>
  <c r="BN64" i="2"/>
  <c r="BN64" i="10" s="1"/>
  <c r="BO64" i="2"/>
  <c r="BO64" i="10" s="1"/>
  <c r="BP64" i="2"/>
  <c r="BP64" i="10" s="1"/>
  <c r="BQ64" i="2"/>
  <c r="BQ64" i="10" s="1"/>
  <c r="BR64" i="2"/>
  <c r="BR64" i="10" s="1"/>
  <c r="BS64" i="2"/>
  <c r="BS64" i="10" s="1"/>
  <c r="BT64" i="2"/>
  <c r="BT64" i="10" s="1"/>
  <c r="BU64" i="2"/>
  <c r="BU64" i="10" s="1"/>
  <c r="BV64" i="2"/>
  <c r="BV64" i="10" s="1"/>
  <c r="BW64" i="2"/>
  <c r="BX64" i="2"/>
  <c r="BY64" i="2"/>
  <c r="BY64" i="10" s="1"/>
  <c r="BZ64" i="2"/>
  <c r="BZ64" i="10" s="1"/>
  <c r="CA64" i="2"/>
  <c r="CA64" i="10" s="1"/>
  <c r="CB64" i="2"/>
  <c r="CB64" i="10" s="1"/>
  <c r="BK65" i="2"/>
  <c r="BK65" i="10" s="1"/>
  <c r="BL65" i="2"/>
  <c r="BL65" i="10" s="1"/>
  <c r="BM65" i="2"/>
  <c r="BM65" i="10" s="1"/>
  <c r="BN65" i="2"/>
  <c r="BN65" i="10" s="1"/>
  <c r="BO65" i="2"/>
  <c r="BO65" i="10" s="1"/>
  <c r="BP65" i="2"/>
  <c r="BP65" i="10" s="1"/>
  <c r="BQ65" i="2"/>
  <c r="BQ65" i="10" s="1"/>
  <c r="BR65" i="2"/>
  <c r="BR65" i="10" s="1"/>
  <c r="BS65" i="2"/>
  <c r="BS65" i="10" s="1"/>
  <c r="BT65" i="2"/>
  <c r="BT65" i="10" s="1"/>
  <c r="BU65" i="2"/>
  <c r="BU65" i="10" s="1"/>
  <c r="BV65" i="2"/>
  <c r="BV65" i="10" s="1"/>
  <c r="BW65" i="2"/>
  <c r="BX65" i="2"/>
  <c r="BY65" i="2"/>
  <c r="BY65" i="10" s="1"/>
  <c r="BZ65" i="2"/>
  <c r="BZ65" i="10" s="1"/>
  <c r="CA65" i="2"/>
  <c r="CA65" i="10" s="1"/>
  <c r="CB65" i="2"/>
  <c r="CB65" i="10" s="1"/>
  <c r="BK66" i="2"/>
  <c r="BL66" i="2"/>
  <c r="BM66" i="2"/>
  <c r="BN66" i="2"/>
  <c r="BO66" i="2"/>
  <c r="BP66" i="2"/>
  <c r="BQ66" i="2"/>
  <c r="BR66" i="2"/>
  <c r="BS66" i="2"/>
  <c r="BT66" i="2"/>
  <c r="BU66" i="2"/>
  <c r="BV66" i="2"/>
  <c r="BW66" i="2"/>
  <c r="BX66" i="2"/>
  <c r="BY66" i="2"/>
  <c r="BZ66" i="2"/>
  <c r="CA66" i="2"/>
  <c r="CB66" i="2"/>
  <c r="BK67" i="2"/>
  <c r="BL67" i="2"/>
  <c r="BM67" i="2"/>
  <c r="BN67" i="2"/>
  <c r="BO67" i="2"/>
  <c r="BP67" i="2"/>
  <c r="BQ67" i="2"/>
  <c r="BR67" i="2"/>
  <c r="BS67" i="2"/>
  <c r="BT67" i="2"/>
  <c r="BU67" i="2"/>
  <c r="BV67" i="2"/>
  <c r="BW67" i="2"/>
  <c r="BX67" i="2"/>
  <c r="BY67" i="2"/>
  <c r="BZ67" i="2"/>
  <c r="CA67" i="2"/>
  <c r="CB67" i="2"/>
  <c r="BJ65" i="2"/>
  <c r="BJ66" i="2"/>
  <c r="BJ67" i="2"/>
  <c r="BJ64" i="2"/>
  <c r="DH64" i="2" s="1"/>
  <c r="BB64" i="2"/>
  <c r="BB64" i="10" s="1"/>
  <c r="BC64" i="2"/>
  <c r="BC64" i="10" s="1"/>
  <c r="BD64" i="2"/>
  <c r="BD64" i="10" s="1"/>
  <c r="BE64" i="2"/>
  <c r="BE64" i="10" s="1"/>
  <c r="BF64" i="2"/>
  <c r="BF64" i="10" s="1"/>
  <c r="BB65" i="2"/>
  <c r="BB65" i="10" s="1"/>
  <c r="BC65" i="2"/>
  <c r="BC65" i="10" s="1"/>
  <c r="BD65" i="2"/>
  <c r="BD65" i="10" s="1"/>
  <c r="BE65" i="2"/>
  <c r="BE65" i="10" s="1"/>
  <c r="BF65" i="2"/>
  <c r="BF65" i="10" s="1"/>
  <c r="BB66" i="2"/>
  <c r="BC66" i="2"/>
  <c r="BD66" i="2"/>
  <c r="BE66" i="2"/>
  <c r="BF66" i="2"/>
  <c r="BB67" i="2"/>
  <c r="BC67" i="2"/>
  <c r="BD67" i="2"/>
  <c r="BE67" i="2"/>
  <c r="BF67" i="2"/>
  <c r="BA64" i="2"/>
  <c r="BA65" i="2"/>
  <c r="BA66" i="2"/>
  <c r="BA67" i="2"/>
  <c r="Y64" i="2"/>
  <c r="Y64" i="10" s="1"/>
  <c r="Z64" i="2"/>
  <c r="Z64" i="10" s="1"/>
  <c r="AA64" i="2"/>
  <c r="AA64" i="10" s="1"/>
  <c r="AB64" i="2"/>
  <c r="AB64" i="10" s="1"/>
  <c r="AC64" i="2"/>
  <c r="AC64" i="10" s="1"/>
  <c r="AD64" i="2"/>
  <c r="AD64" i="10" s="1"/>
  <c r="AE64" i="2"/>
  <c r="AE64" i="10" s="1"/>
  <c r="AF64" i="2"/>
  <c r="AF64" i="10" s="1"/>
  <c r="AG64" i="2"/>
  <c r="AG64" i="10" s="1"/>
  <c r="AH64" i="2"/>
  <c r="AH64" i="10" s="1"/>
  <c r="AI64" i="2"/>
  <c r="AI64" i="10" s="1"/>
  <c r="AJ64" i="2"/>
  <c r="AY64" i="2"/>
  <c r="AY64" i="10" s="1"/>
  <c r="Y65" i="2"/>
  <c r="Y65" i="10" s="1"/>
  <c r="Z65" i="2"/>
  <c r="Z65" i="10" s="1"/>
  <c r="AA65" i="2"/>
  <c r="AA65" i="10" s="1"/>
  <c r="AB65" i="2"/>
  <c r="AB65" i="10" s="1"/>
  <c r="AC65" i="2"/>
  <c r="AC65" i="10" s="1"/>
  <c r="AD65" i="2"/>
  <c r="AD65" i="10" s="1"/>
  <c r="AE65" i="2"/>
  <c r="AE65" i="10" s="1"/>
  <c r="AF65" i="2"/>
  <c r="AF65" i="10" s="1"/>
  <c r="AG65" i="2"/>
  <c r="AG65" i="10" s="1"/>
  <c r="AH65" i="2"/>
  <c r="AH65" i="10" s="1"/>
  <c r="AI65" i="2"/>
  <c r="AI65" i="10" s="1"/>
  <c r="AJ65" i="2"/>
  <c r="AJ65" i="10" s="1"/>
  <c r="AY65" i="2"/>
  <c r="AY65" i="10" s="1"/>
  <c r="Y66" i="2"/>
  <c r="Z66" i="2"/>
  <c r="AA66" i="2"/>
  <c r="AB66" i="2"/>
  <c r="AC66" i="2"/>
  <c r="AD66" i="2"/>
  <c r="AE66" i="2"/>
  <c r="AF66" i="2"/>
  <c r="AG66" i="2"/>
  <c r="AH66" i="2"/>
  <c r="AI66" i="2"/>
  <c r="AJ66" i="2"/>
  <c r="AY66" i="2"/>
  <c r="Y67" i="2"/>
  <c r="Z67" i="2"/>
  <c r="AA67" i="2"/>
  <c r="AB67" i="2"/>
  <c r="AC67" i="2"/>
  <c r="AD67" i="2"/>
  <c r="AE67" i="2"/>
  <c r="AF67" i="2"/>
  <c r="AG67" i="2"/>
  <c r="AH67" i="2"/>
  <c r="AI67" i="2"/>
  <c r="AJ67" i="2"/>
  <c r="AY67" i="2"/>
  <c r="X65" i="2"/>
  <c r="X66" i="2"/>
  <c r="AZ66" i="2" s="1"/>
  <c r="X67" i="2"/>
  <c r="X64" i="2"/>
  <c r="V64" i="2"/>
  <c r="V64" i="10" s="1"/>
  <c r="J64" i="2"/>
  <c r="J81" i="2" s="1"/>
  <c r="J81" i="10" s="1"/>
  <c r="K64" i="2"/>
  <c r="K81" i="2" s="1"/>
  <c r="K81" i="10" s="1"/>
  <c r="L64" i="10"/>
  <c r="T64" i="2"/>
  <c r="T64" i="10" s="1"/>
  <c r="U64" i="2"/>
  <c r="U64" i="10" s="1"/>
  <c r="I65" i="2"/>
  <c r="J65" i="2"/>
  <c r="J82" i="2" s="1"/>
  <c r="J82" i="10" s="1"/>
  <c r="K65" i="2"/>
  <c r="K82" i="2" s="1"/>
  <c r="K82" i="10" s="1"/>
  <c r="L63" i="2"/>
  <c r="T65" i="2"/>
  <c r="T65" i="10" s="1"/>
  <c r="U65" i="2"/>
  <c r="U65" i="10" s="1"/>
  <c r="V65" i="2"/>
  <c r="V65" i="10" s="1"/>
  <c r="V63" i="10" s="1"/>
  <c r="I66" i="2"/>
  <c r="I83" i="2" s="1"/>
  <c r="J66" i="2"/>
  <c r="J83" i="2" s="1"/>
  <c r="K66" i="2"/>
  <c r="K83" i="2" s="1"/>
  <c r="K80" i="2" s="1"/>
  <c r="T66" i="2"/>
  <c r="U66" i="2"/>
  <c r="V66" i="2"/>
  <c r="I67" i="2"/>
  <c r="J67" i="2"/>
  <c r="K67" i="2"/>
  <c r="L67" i="2"/>
  <c r="T67" i="2"/>
  <c r="U67" i="2"/>
  <c r="V67" i="2"/>
  <c r="H66" i="2"/>
  <c r="H67" i="2"/>
  <c r="BK58" i="2"/>
  <c r="BL58" i="2"/>
  <c r="BM58" i="2"/>
  <c r="BN58" i="2"/>
  <c r="BO58" i="2"/>
  <c r="BP58" i="2"/>
  <c r="BQ58" i="2"/>
  <c r="BR58" i="2"/>
  <c r="BS58" i="2"/>
  <c r="BT58" i="2"/>
  <c r="BU58" i="2"/>
  <c r="BV58" i="2"/>
  <c r="BW58" i="2"/>
  <c r="BX58" i="2"/>
  <c r="BY58" i="2"/>
  <c r="BZ58" i="2"/>
  <c r="CA58" i="2"/>
  <c r="CB58" i="2"/>
  <c r="BJ58" i="2"/>
  <c r="BB58" i="2"/>
  <c r="BC58" i="2"/>
  <c r="BD58" i="2"/>
  <c r="BE58" i="2"/>
  <c r="BF58" i="2"/>
  <c r="BA58" i="2"/>
  <c r="Y58" i="2"/>
  <c r="Z58" i="2"/>
  <c r="AA58" i="2"/>
  <c r="AB58" i="2"/>
  <c r="AC58" i="2"/>
  <c r="AD58" i="2"/>
  <c r="AE58" i="2"/>
  <c r="AF58" i="2"/>
  <c r="AG58" i="2"/>
  <c r="AH58" i="2"/>
  <c r="AI58" i="2"/>
  <c r="AJ58" i="2"/>
  <c r="AY58" i="2"/>
  <c r="X58" i="2"/>
  <c r="I58" i="2"/>
  <c r="J58" i="2"/>
  <c r="K58" i="2"/>
  <c r="T58" i="2"/>
  <c r="U58" i="2"/>
  <c r="V58" i="2"/>
  <c r="H58" i="2"/>
  <c r="BK53" i="2"/>
  <c r="BL53" i="2"/>
  <c r="BM53" i="2"/>
  <c r="BN53" i="2"/>
  <c r="BO53" i="2"/>
  <c r="BP53" i="2"/>
  <c r="BQ53" i="2"/>
  <c r="BR53" i="2"/>
  <c r="BS53" i="2"/>
  <c r="BT53" i="2"/>
  <c r="BU53" i="2"/>
  <c r="BV53" i="2"/>
  <c r="BW53" i="2"/>
  <c r="BX53" i="2"/>
  <c r="BY53" i="2"/>
  <c r="BZ53" i="2"/>
  <c r="CA53" i="2"/>
  <c r="CB53" i="2"/>
  <c r="BJ53" i="2"/>
  <c r="BB53" i="2"/>
  <c r="BC53" i="2"/>
  <c r="BD53" i="2"/>
  <c r="BE53" i="2"/>
  <c r="BF53" i="2"/>
  <c r="BA53" i="2"/>
  <c r="Y53" i="2"/>
  <c r="Z53" i="2"/>
  <c r="AA53" i="2"/>
  <c r="AB53" i="2"/>
  <c r="AC53" i="2"/>
  <c r="AD53" i="2"/>
  <c r="AE53" i="2"/>
  <c r="AF53" i="2"/>
  <c r="AG53" i="2"/>
  <c r="AH53" i="2"/>
  <c r="AI53" i="2"/>
  <c r="AY53" i="2"/>
  <c r="X53" i="2"/>
  <c r="I53" i="2"/>
  <c r="J53" i="2"/>
  <c r="K53" i="2"/>
  <c r="T53" i="2"/>
  <c r="U53" i="2"/>
  <c r="V53" i="2"/>
  <c r="I82" i="2" l="1"/>
  <c r="W65" i="2"/>
  <c r="W83" i="2"/>
  <c r="G83" i="2" s="1"/>
  <c r="D80" i="2" s="1"/>
  <c r="J80" i="2"/>
  <c r="I81" i="10"/>
  <c r="I80" i="2"/>
  <c r="W80" i="2" s="1"/>
  <c r="W81" i="2"/>
  <c r="CG63" i="10"/>
  <c r="CC63" i="10"/>
  <c r="AZ64" i="2"/>
  <c r="AJ64" i="10"/>
  <c r="AJ63" i="2"/>
  <c r="AX63" i="10"/>
  <c r="DC63" i="10"/>
  <c r="CE63" i="10"/>
  <c r="BD63" i="10"/>
  <c r="AW63" i="10"/>
  <c r="DG63" i="2"/>
  <c r="DG65" i="10"/>
  <c r="DG63" i="10" s="1"/>
  <c r="DH58" i="2"/>
  <c r="AZ65" i="2"/>
  <c r="DH65" i="10"/>
  <c r="G153" i="2"/>
  <c r="R64" i="10"/>
  <c r="R63" i="10" s="1"/>
  <c r="R63" i="2"/>
  <c r="AU63" i="10"/>
  <c r="CH63" i="2"/>
  <c r="CH65" i="10"/>
  <c r="CH63" i="10" s="1"/>
  <c r="DD63" i="10"/>
  <c r="DE63" i="10"/>
  <c r="T63" i="10"/>
  <c r="S63" i="10"/>
  <c r="BE63" i="10"/>
  <c r="G156" i="10"/>
  <c r="AV63" i="10"/>
  <c r="CE63" i="2"/>
  <c r="DF63" i="2"/>
  <c r="DF64" i="10"/>
  <c r="DF63" i="10" s="1"/>
  <c r="U63" i="10"/>
  <c r="D151" i="2"/>
  <c r="I157" i="10"/>
  <c r="CF63" i="2"/>
  <c r="AX63" i="2"/>
  <c r="H157" i="2"/>
  <c r="CD63" i="2"/>
  <c r="AW63" i="2"/>
  <c r="AZ53" i="2"/>
  <c r="BI53" i="2"/>
  <c r="K157" i="2"/>
  <c r="D153" i="2" s="1"/>
  <c r="S63" i="2"/>
  <c r="AV63" i="2"/>
  <c r="BG63" i="2"/>
  <c r="AU63" i="2"/>
  <c r="BH63" i="2"/>
  <c r="DH53" i="2"/>
  <c r="AY63" i="2"/>
  <c r="G156" i="2"/>
  <c r="W53" i="2"/>
  <c r="J157" i="2"/>
  <c r="D152" i="2" s="1"/>
  <c r="W58" i="2"/>
  <c r="W64" i="2"/>
  <c r="AZ58" i="2"/>
  <c r="BI58" i="2"/>
  <c r="I82" i="10" l="1"/>
  <c r="W82" i="2"/>
  <c r="G81" i="2"/>
  <c r="W81" i="10"/>
  <c r="D150" i="2"/>
  <c r="D149" i="2" s="1"/>
  <c r="H157" i="10"/>
  <c r="G157" i="10" s="1"/>
  <c r="G157" i="2"/>
  <c r="G53" i="2"/>
  <c r="G58" i="2"/>
  <c r="W82" i="10" l="1"/>
  <c r="G82" i="2"/>
  <c r="G81" i="10"/>
  <c r="D78" i="2"/>
  <c r="D20" i="1"/>
  <c r="C20" i="1"/>
  <c r="D21" i="1"/>
  <c r="C21" i="1"/>
  <c r="E82" i="1"/>
  <c r="G78" i="1"/>
  <c r="D79" i="2" l="1"/>
  <c r="G82" i="10"/>
  <c r="G80" i="2"/>
  <c r="D78" i="10"/>
  <c r="D77" i="2"/>
  <c r="H63" i="1"/>
  <c r="I63" i="1" s="1"/>
  <c r="G63" i="1"/>
  <c r="N49" i="1"/>
  <c r="O49" i="1"/>
  <c r="C48" i="1"/>
  <c r="O38" i="1"/>
  <c r="N37" i="1"/>
  <c r="M36" i="1"/>
  <c r="K38" i="1"/>
  <c r="J35" i="1"/>
  <c r="J63" i="1" l="1"/>
  <c r="K63" i="1" s="1"/>
  <c r="L63" i="1" s="1"/>
  <c r="O50" i="1"/>
  <c r="O51" i="1"/>
  <c r="O52" i="1"/>
  <c r="O48" i="1"/>
  <c r="N50" i="1"/>
  <c r="N51" i="1"/>
  <c r="N52" i="1"/>
  <c r="N48" i="1"/>
  <c r="M49" i="1"/>
  <c r="M50" i="1"/>
  <c r="M51" i="1"/>
  <c r="M52" i="1"/>
  <c r="M48" i="1"/>
  <c r="K49" i="1"/>
  <c r="K50" i="1"/>
  <c r="K51" i="1"/>
  <c r="K52" i="1"/>
  <c r="K48" i="1"/>
  <c r="J49" i="1"/>
  <c r="J50" i="1"/>
  <c r="J51" i="1"/>
  <c r="J52" i="1"/>
  <c r="I48" i="1"/>
  <c r="J48" i="1"/>
  <c r="I49" i="1"/>
  <c r="I50" i="1"/>
  <c r="I51" i="1"/>
  <c r="I52" i="1"/>
  <c r="O36" i="1"/>
  <c r="O37" i="1"/>
  <c r="O39" i="1"/>
  <c r="O35" i="1"/>
  <c r="N35" i="1"/>
  <c r="M35" i="1"/>
  <c r="I37" i="1"/>
  <c r="J37" i="1"/>
  <c r="K35" i="1"/>
  <c r="L35" i="1" s="1"/>
  <c r="C41" i="1"/>
  <c r="C42" i="1"/>
  <c r="C43" i="1"/>
  <c r="C45" i="1"/>
  <c r="C46" i="1"/>
  <c r="C49" i="1"/>
  <c r="C50" i="1"/>
  <c r="C51" i="1"/>
  <c r="C52" i="1"/>
  <c r="B42" i="1"/>
  <c r="B43" i="1"/>
  <c r="B44" i="1"/>
  <c r="B45" i="1"/>
  <c r="B46" i="1"/>
  <c r="B48" i="1"/>
  <c r="B49" i="1"/>
  <c r="B50" i="1"/>
  <c r="B51" i="1"/>
  <c r="B52" i="1"/>
  <c r="B41" i="1"/>
  <c r="F46" i="1"/>
  <c r="K36" i="1"/>
  <c r="K37" i="1"/>
  <c r="K39" i="1"/>
  <c r="J36" i="1"/>
  <c r="J38" i="1"/>
  <c r="J39" i="1"/>
  <c r="V63" i="1" l="1"/>
  <c r="W35" i="1"/>
  <c r="M63" i="1"/>
  <c r="L50" i="1"/>
  <c r="V49" i="1"/>
  <c r="V50" i="1"/>
  <c r="V52" i="1"/>
  <c r="W50" i="1"/>
  <c r="V51" i="1"/>
  <c r="V48" i="1"/>
  <c r="L49" i="1"/>
  <c r="W49" i="1" s="1"/>
  <c r="L48" i="1"/>
  <c r="W48" i="1" s="1"/>
  <c r="P48" i="1"/>
  <c r="P50" i="1"/>
  <c r="Q50" i="1" s="1"/>
  <c r="V37" i="1"/>
  <c r="L37" i="1"/>
  <c r="P49" i="1"/>
  <c r="L51" i="1"/>
  <c r="W51" i="1" s="1"/>
  <c r="L52" i="1"/>
  <c r="W52" i="1" s="1"/>
  <c r="P35" i="1"/>
  <c r="Q35" i="1" s="1"/>
  <c r="P51" i="1"/>
  <c r="P52" i="1"/>
  <c r="Q48" i="1" l="1"/>
  <c r="N63" i="1"/>
  <c r="W63" i="1" s="1"/>
  <c r="X63" i="1" s="1"/>
  <c r="X48" i="1"/>
  <c r="Q52" i="1"/>
  <c r="Q51" i="1"/>
  <c r="Q49" i="1"/>
  <c r="X35" i="1"/>
  <c r="X50" i="1"/>
  <c r="L46" i="1"/>
  <c r="P46" i="1"/>
  <c r="W46" i="1"/>
  <c r="Q46" i="1" l="1"/>
  <c r="D324" i="10"/>
  <c r="D330" i="10"/>
  <c r="D320" i="2"/>
  <c r="D319" i="2"/>
  <c r="D317" i="2"/>
  <c r="D302" i="2"/>
  <c r="D287" i="2"/>
  <c r="D291" i="2"/>
  <c r="D281" i="2"/>
  <c r="BI51" i="2" l="1"/>
  <c r="DH51" i="2"/>
  <c r="H56" i="10" l="1"/>
  <c r="DH45" i="10"/>
  <c r="DH78" i="10" s="1"/>
  <c r="BK46" i="10"/>
  <c r="BL46" i="10"/>
  <c r="BM46" i="10"/>
  <c r="BN46" i="10"/>
  <c r="BO46" i="10"/>
  <c r="BP46" i="10"/>
  <c r="BQ46" i="10"/>
  <c r="BR46" i="10"/>
  <c r="BS46" i="10"/>
  <c r="BT46" i="10"/>
  <c r="BU46" i="10"/>
  <c r="BV46" i="10"/>
  <c r="BW46" i="10"/>
  <c r="BX46" i="10"/>
  <c r="BY46" i="10"/>
  <c r="BZ46" i="10"/>
  <c r="CA46" i="10"/>
  <c r="CB46" i="10"/>
  <c r="BJ46" i="10"/>
  <c r="BJ45" i="10"/>
  <c r="BJ78" i="10" s="1"/>
  <c r="BI45" i="10"/>
  <c r="BI78" i="10" s="1"/>
  <c r="BB46" i="10"/>
  <c r="BC46" i="10"/>
  <c r="BF46" i="10"/>
  <c r="BG46" i="10"/>
  <c r="BH46" i="10"/>
  <c r="BA46" i="10"/>
  <c r="BA45" i="10"/>
  <c r="BA78" i="10" s="1"/>
  <c r="AZ45" i="10"/>
  <c r="AZ78" i="10" s="1"/>
  <c r="Y46" i="10"/>
  <c r="Z46" i="10"/>
  <c r="AA46" i="10"/>
  <c r="AB46" i="10"/>
  <c r="AC46" i="10"/>
  <c r="AD46" i="10"/>
  <c r="AE46" i="10"/>
  <c r="AF46" i="10"/>
  <c r="AG46" i="10"/>
  <c r="AH46" i="10"/>
  <c r="AI46" i="10"/>
  <c r="AJ46" i="10"/>
  <c r="AY46" i="10"/>
  <c r="X46" i="10"/>
  <c r="X79" i="10" s="1"/>
  <c r="W45" i="10"/>
  <c r="W78" i="10" s="1"/>
  <c r="I46" i="10"/>
  <c r="I79" i="10" s="1"/>
  <c r="J46" i="10"/>
  <c r="J79" i="10" s="1"/>
  <c r="K46" i="10"/>
  <c r="K79" i="10" s="1"/>
  <c r="L46" i="10"/>
  <c r="L79" i="10" s="1"/>
  <c r="T46" i="10"/>
  <c r="T79" i="10" s="1"/>
  <c r="U46" i="10"/>
  <c r="U79" i="10" s="1"/>
  <c r="V46" i="10"/>
  <c r="V79" i="10" s="1"/>
  <c r="H46" i="10"/>
  <c r="H79" i="10" s="1"/>
  <c r="H45" i="10"/>
  <c r="H78" i="10" s="1"/>
  <c r="G45" i="10"/>
  <c r="G78" i="10" s="1"/>
  <c r="F45" i="10"/>
  <c r="F78" i="10" s="1"/>
  <c r="BK61" i="10"/>
  <c r="BL61" i="10"/>
  <c r="BM61" i="10"/>
  <c r="BN61" i="10"/>
  <c r="BO61" i="10"/>
  <c r="BP61" i="10"/>
  <c r="BQ61" i="10"/>
  <c r="BR61" i="10"/>
  <c r="BS61" i="10"/>
  <c r="BT61" i="10"/>
  <c r="BU61" i="10"/>
  <c r="BV61" i="10"/>
  <c r="BW61" i="10"/>
  <c r="BX61" i="10"/>
  <c r="BY61" i="10"/>
  <c r="BZ61" i="10"/>
  <c r="CA61" i="10"/>
  <c r="CB61" i="10"/>
  <c r="BK62" i="10"/>
  <c r="BL62" i="10"/>
  <c r="BM62" i="10"/>
  <c r="BN62" i="10"/>
  <c r="BO62" i="10"/>
  <c r="BP62" i="10"/>
  <c r="BQ62" i="10"/>
  <c r="BR62" i="10"/>
  <c r="BS62" i="10"/>
  <c r="BT62" i="10"/>
  <c r="BU62" i="10"/>
  <c r="BV62" i="10"/>
  <c r="BW62" i="10"/>
  <c r="BX62" i="10"/>
  <c r="BY62" i="10"/>
  <c r="BZ62" i="10"/>
  <c r="CA62" i="10"/>
  <c r="CB62" i="10"/>
  <c r="BJ61" i="10"/>
  <c r="BJ62" i="10"/>
  <c r="BB61" i="10"/>
  <c r="BC61" i="10"/>
  <c r="BF61" i="10"/>
  <c r="BG61" i="10"/>
  <c r="BH61" i="10"/>
  <c r="BB62" i="10"/>
  <c r="BC62" i="10"/>
  <c r="BF62" i="10"/>
  <c r="BG62" i="10"/>
  <c r="BH62" i="10"/>
  <c r="BA61" i="10"/>
  <c r="BA62" i="10"/>
  <c r="Y61" i="10"/>
  <c r="Z61" i="10"/>
  <c r="AA61" i="10"/>
  <c r="AB61" i="10"/>
  <c r="AC61" i="10"/>
  <c r="AD61" i="10"/>
  <c r="AE61" i="10"/>
  <c r="AF61" i="10"/>
  <c r="AG61" i="10"/>
  <c r="AH61" i="10"/>
  <c r="AI61" i="10"/>
  <c r="AJ61" i="10"/>
  <c r="Y62" i="10"/>
  <c r="Z62" i="10"/>
  <c r="AA62" i="10"/>
  <c r="AB62" i="10"/>
  <c r="AC62" i="10"/>
  <c r="AD62" i="10"/>
  <c r="AE62" i="10"/>
  <c r="AF62" i="10"/>
  <c r="AG62" i="10"/>
  <c r="AH62" i="10"/>
  <c r="AI62" i="10"/>
  <c r="AJ62" i="10"/>
  <c r="X61" i="10"/>
  <c r="X62" i="10"/>
  <c r="I61" i="10"/>
  <c r="J61" i="10"/>
  <c r="K61" i="10"/>
  <c r="L61" i="10"/>
  <c r="I62" i="10"/>
  <c r="J62" i="10"/>
  <c r="K62" i="10"/>
  <c r="L62" i="10"/>
  <c r="H61" i="10"/>
  <c r="H62" i="10"/>
  <c r="H59" i="10"/>
  <c r="I59" i="10"/>
  <c r="J59" i="10"/>
  <c r="K59" i="10"/>
  <c r="L59" i="10"/>
  <c r="X59" i="10"/>
  <c r="Y59" i="10"/>
  <c r="Z59" i="10"/>
  <c r="AA59" i="10"/>
  <c r="AB59" i="10"/>
  <c r="AC59" i="10"/>
  <c r="AD59" i="10"/>
  <c r="AE59" i="10"/>
  <c r="AF59" i="10"/>
  <c r="AG59" i="10"/>
  <c r="AH59" i="10"/>
  <c r="AI59" i="10"/>
  <c r="AJ59" i="10"/>
  <c r="BA59" i="10"/>
  <c r="BB59" i="10"/>
  <c r="BC59" i="10"/>
  <c r="BF59" i="10"/>
  <c r="BG59" i="10"/>
  <c r="BH59" i="10"/>
  <c r="BJ59" i="10"/>
  <c r="BK59" i="10"/>
  <c r="BL59" i="10"/>
  <c r="BM59" i="10"/>
  <c r="BN59" i="10"/>
  <c r="BO59" i="10"/>
  <c r="BP59" i="10"/>
  <c r="BQ59" i="10"/>
  <c r="BR59" i="10"/>
  <c r="BS59" i="10"/>
  <c r="BT59" i="10"/>
  <c r="BU59" i="10"/>
  <c r="BV59" i="10"/>
  <c r="BW59" i="10"/>
  <c r="BX59" i="10"/>
  <c r="BY59" i="10"/>
  <c r="BZ59" i="10"/>
  <c r="CA59" i="10"/>
  <c r="CB59" i="10"/>
  <c r="H60" i="10"/>
  <c r="I60" i="10"/>
  <c r="J60" i="10"/>
  <c r="K60" i="10"/>
  <c r="L60" i="10"/>
  <c r="X60" i="10"/>
  <c r="Y60" i="10"/>
  <c r="Z60" i="10"/>
  <c r="AA60" i="10"/>
  <c r="AB60" i="10"/>
  <c r="AC60" i="10"/>
  <c r="AD60" i="10"/>
  <c r="AE60" i="10"/>
  <c r="AF60" i="10"/>
  <c r="AG60" i="10"/>
  <c r="AH60" i="10"/>
  <c r="AI60" i="10"/>
  <c r="AJ60" i="10"/>
  <c r="BA60" i="10"/>
  <c r="BB60" i="10"/>
  <c r="BC60" i="10"/>
  <c r="BF60" i="10"/>
  <c r="BG60" i="10"/>
  <c r="BH60" i="10"/>
  <c r="BJ60" i="10"/>
  <c r="BK60" i="10"/>
  <c r="BL60" i="10"/>
  <c r="BM60" i="10"/>
  <c r="BN60" i="10"/>
  <c r="BO60" i="10"/>
  <c r="BP60" i="10"/>
  <c r="BQ60" i="10"/>
  <c r="BR60" i="10"/>
  <c r="BS60" i="10"/>
  <c r="BT60" i="10"/>
  <c r="BU60" i="10"/>
  <c r="BV60" i="10"/>
  <c r="BW60" i="10"/>
  <c r="BX60" i="10"/>
  <c r="BY60" i="10"/>
  <c r="BZ60" i="10"/>
  <c r="CA60" i="10"/>
  <c r="CB60" i="10"/>
  <c r="BK56" i="10"/>
  <c r="BK66" i="10" s="1"/>
  <c r="BL56" i="10"/>
  <c r="BL66" i="10" s="1"/>
  <c r="BM56" i="10"/>
  <c r="BM66" i="10" s="1"/>
  <c r="BN56" i="10"/>
  <c r="BN66" i="10" s="1"/>
  <c r="BO56" i="10"/>
  <c r="BO66" i="10" s="1"/>
  <c r="BP56" i="10"/>
  <c r="BP66" i="10" s="1"/>
  <c r="BQ56" i="10"/>
  <c r="BQ66" i="10" s="1"/>
  <c r="BR56" i="10"/>
  <c r="BR66" i="10" s="1"/>
  <c r="BS56" i="10"/>
  <c r="BS66" i="10" s="1"/>
  <c r="BT56" i="10"/>
  <c r="BT66" i="10" s="1"/>
  <c r="BU56" i="10"/>
  <c r="BU66" i="10" s="1"/>
  <c r="BV56" i="10"/>
  <c r="BV66" i="10" s="1"/>
  <c r="BW56" i="10"/>
  <c r="BX56" i="10"/>
  <c r="BX66" i="10" s="1"/>
  <c r="BY56" i="10"/>
  <c r="BY66" i="10" s="1"/>
  <c r="BZ56" i="10"/>
  <c r="BZ66" i="10" s="1"/>
  <c r="CA56" i="10"/>
  <c r="CA66" i="10" s="1"/>
  <c r="CB56" i="10"/>
  <c r="CB66" i="10" s="1"/>
  <c r="BK57" i="10"/>
  <c r="BK67" i="10" s="1"/>
  <c r="BL57" i="10"/>
  <c r="BL67" i="10" s="1"/>
  <c r="BM57" i="10"/>
  <c r="BM67" i="10" s="1"/>
  <c r="BN57" i="10"/>
  <c r="BN67" i="10" s="1"/>
  <c r="BO57" i="10"/>
  <c r="BO67" i="10" s="1"/>
  <c r="BP57" i="10"/>
  <c r="BP67" i="10" s="1"/>
  <c r="BQ57" i="10"/>
  <c r="BQ67" i="10" s="1"/>
  <c r="BR57" i="10"/>
  <c r="BR67" i="10" s="1"/>
  <c r="BS57" i="10"/>
  <c r="BS67" i="10" s="1"/>
  <c r="BT57" i="10"/>
  <c r="BT67" i="10" s="1"/>
  <c r="BU57" i="10"/>
  <c r="BU67" i="10" s="1"/>
  <c r="BV57" i="10"/>
  <c r="BV67" i="10" s="1"/>
  <c r="BW57" i="10"/>
  <c r="BX57" i="10"/>
  <c r="BX67" i="10" s="1"/>
  <c r="BY57" i="10"/>
  <c r="BY67" i="10" s="1"/>
  <c r="BZ57" i="10"/>
  <c r="BZ67" i="10" s="1"/>
  <c r="CA57" i="10"/>
  <c r="CA67" i="10" s="1"/>
  <c r="CB57" i="10"/>
  <c r="CB67" i="10" s="1"/>
  <c r="BJ56" i="10"/>
  <c r="BJ57" i="10"/>
  <c r="BB56" i="10"/>
  <c r="BB66" i="10" s="1"/>
  <c r="BC56" i="10"/>
  <c r="BC66" i="10" s="1"/>
  <c r="BF56" i="10"/>
  <c r="BF66" i="10" s="1"/>
  <c r="BG56" i="10"/>
  <c r="BG66" i="10" s="1"/>
  <c r="BH56" i="10"/>
  <c r="BH66" i="10" s="1"/>
  <c r="BB57" i="10"/>
  <c r="BB67" i="10" s="1"/>
  <c r="BC57" i="10"/>
  <c r="BC67" i="10" s="1"/>
  <c r="BF57" i="10"/>
  <c r="BF67" i="10" s="1"/>
  <c r="BG57" i="10"/>
  <c r="BG67" i="10" s="1"/>
  <c r="BH57" i="10"/>
  <c r="BH67" i="10" s="1"/>
  <c r="BA57" i="10"/>
  <c r="BA56" i="10"/>
  <c r="AY56" i="10"/>
  <c r="AY66" i="10" s="1"/>
  <c r="Y56" i="10"/>
  <c r="Z56" i="10"/>
  <c r="Z66" i="10" s="1"/>
  <c r="AA56" i="10"/>
  <c r="AB56" i="10"/>
  <c r="AC56" i="10"/>
  <c r="AD56" i="10"/>
  <c r="AD66" i="10" s="1"/>
  <c r="AE56" i="10"/>
  <c r="AF56" i="10"/>
  <c r="AG56" i="10"/>
  <c r="AH56" i="10"/>
  <c r="AH66" i="10" s="1"/>
  <c r="AI56" i="10"/>
  <c r="AJ56" i="10"/>
  <c r="Y57" i="10"/>
  <c r="Z57" i="10"/>
  <c r="Z67" i="10" s="1"/>
  <c r="AA57" i="10"/>
  <c r="AB57" i="10"/>
  <c r="AC57" i="10"/>
  <c r="AD57" i="10"/>
  <c r="AD67" i="10" s="1"/>
  <c r="AE57" i="10"/>
  <c r="AF57" i="10"/>
  <c r="AG57" i="10"/>
  <c r="AH57" i="10"/>
  <c r="AH67" i="10" s="1"/>
  <c r="AI57" i="10"/>
  <c r="AJ57" i="10"/>
  <c r="AY57" i="10"/>
  <c r="AY67" i="10" s="1"/>
  <c r="X56" i="10"/>
  <c r="X57" i="10"/>
  <c r="X67" i="10" s="1"/>
  <c r="I56" i="10"/>
  <c r="J56" i="10"/>
  <c r="K56" i="10"/>
  <c r="L56" i="10"/>
  <c r="L66" i="10" s="1"/>
  <c r="L83" i="10" s="1"/>
  <c r="L80" i="10" s="1"/>
  <c r="I57" i="10"/>
  <c r="J57" i="10"/>
  <c r="K57" i="10"/>
  <c r="L57" i="10"/>
  <c r="L67" i="10" s="1"/>
  <c r="H57" i="10"/>
  <c r="X54" i="10"/>
  <c r="Y54" i="10"/>
  <c r="Z54" i="10"/>
  <c r="AA54" i="10"/>
  <c r="AB54" i="10"/>
  <c r="AC54" i="10"/>
  <c r="AD54" i="10"/>
  <c r="AE54" i="10"/>
  <c r="AF54" i="10"/>
  <c r="AG54" i="10"/>
  <c r="AH54" i="10"/>
  <c r="AI54" i="10"/>
  <c r="AJ54" i="10"/>
  <c r="AY54" i="10"/>
  <c r="BA54" i="10"/>
  <c r="BB54" i="10"/>
  <c r="BC54" i="10"/>
  <c r="BF54" i="10"/>
  <c r="BG54" i="10"/>
  <c r="BH54" i="10"/>
  <c r="BJ54" i="10"/>
  <c r="BK54" i="10"/>
  <c r="BL54" i="10"/>
  <c r="BM54" i="10"/>
  <c r="BN54" i="10"/>
  <c r="BO54" i="10"/>
  <c r="BP54" i="10"/>
  <c r="BQ54" i="10"/>
  <c r="BR54" i="10"/>
  <c r="BS54" i="10"/>
  <c r="BT54" i="10"/>
  <c r="BU54" i="10"/>
  <c r="BV54" i="10"/>
  <c r="BW54" i="10"/>
  <c r="BX54" i="10"/>
  <c r="BY54" i="10"/>
  <c r="BZ54" i="10"/>
  <c r="CA54" i="10"/>
  <c r="CB54" i="10"/>
  <c r="X55" i="10"/>
  <c r="Y55" i="10"/>
  <c r="Z55" i="10"/>
  <c r="AA55" i="10"/>
  <c r="AB55" i="10"/>
  <c r="AC55" i="10"/>
  <c r="AD55" i="10"/>
  <c r="AE55" i="10"/>
  <c r="AF55" i="10"/>
  <c r="AG55" i="10"/>
  <c r="AH55" i="10"/>
  <c r="AI55" i="10"/>
  <c r="AJ55" i="10"/>
  <c r="AY55" i="10"/>
  <c r="BA55" i="10"/>
  <c r="BB55" i="10"/>
  <c r="BC55" i="10"/>
  <c r="BF55" i="10"/>
  <c r="BG55" i="10"/>
  <c r="BH55" i="10"/>
  <c r="BJ55" i="10"/>
  <c r="BK55" i="10"/>
  <c r="BL55" i="10"/>
  <c r="BM55" i="10"/>
  <c r="BN55" i="10"/>
  <c r="BO55" i="10"/>
  <c r="BP55" i="10"/>
  <c r="BQ55" i="10"/>
  <c r="BR55" i="10"/>
  <c r="BS55" i="10"/>
  <c r="BT55" i="10"/>
  <c r="BU55" i="10"/>
  <c r="BV55" i="10"/>
  <c r="BW55" i="10"/>
  <c r="BX55" i="10"/>
  <c r="BY55" i="10"/>
  <c r="BZ55" i="10"/>
  <c r="CA55" i="10"/>
  <c r="CB55" i="10"/>
  <c r="H54" i="10"/>
  <c r="I54" i="10"/>
  <c r="J54" i="10"/>
  <c r="K54" i="10"/>
  <c r="L54" i="10"/>
  <c r="L53" i="10" s="1"/>
  <c r="H55" i="10"/>
  <c r="I55" i="10"/>
  <c r="J55" i="10"/>
  <c r="K55" i="10"/>
  <c r="L55" i="10"/>
  <c r="BK51" i="10"/>
  <c r="BL51" i="10"/>
  <c r="BM51" i="10"/>
  <c r="BN51" i="10"/>
  <c r="BO51" i="10"/>
  <c r="BP51" i="10"/>
  <c r="BQ51" i="10"/>
  <c r="BR51" i="10"/>
  <c r="BS51" i="10"/>
  <c r="BT51" i="10"/>
  <c r="BU51" i="10"/>
  <c r="BV51" i="10"/>
  <c r="BW51" i="10"/>
  <c r="BX51" i="10"/>
  <c r="BY51" i="10"/>
  <c r="BZ51" i="10"/>
  <c r="CA51" i="10"/>
  <c r="CB51" i="10"/>
  <c r="BK52" i="10"/>
  <c r="BL52" i="10"/>
  <c r="BM52" i="10"/>
  <c r="BN52" i="10"/>
  <c r="BO52" i="10"/>
  <c r="BP52" i="10"/>
  <c r="BQ52" i="10"/>
  <c r="BR52" i="10"/>
  <c r="BS52" i="10"/>
  <c r="BT52" i="10"/>
  <c r="BU52" i="10"/>
  <c r="BV52" i="10"/>
  <c r="BW52" i="10"/>
  <c r="BX52" i="10"/>
  <c r="BY52" i="10"/>
  <c r="BZ52" i="10"/>
  <c r="CA52" i="10"/>
  <c r="CB52" i="10"/>
  <c r="BJ51" i="10"/>
  <c r="BJ52" i="10"/>
  <c r="BB51" i="10"/>
  <c r="BC51" i="10"/>
  <c r="BB52" i="10"/>
  <c r="BC52" i="10"/>
  <c r="BA51" i="10"/>
  <c r="BA52" i="10"/>
  <c r="Y51" i="10"/>
  <c r="Z51" i="10"/>
  <c r="AA51" i="10"/>
  <c r="AB51" i="10"/>
  <c r="AC51" i="10"/>
  <c r="AD51" i="10"/>
  <c r="AE51" i="10"/>
  <c r="AF51" i="10"/>
  <c r="AG51" i="10"/>
  <c r="AH51" i="10"/>
  <c r="AI51" i="10"/>
  <c r="AJ51" i="10"/>
  <c r="AY51" i="10"/>
  <c r="Y52" i="10"/>
  <c r="Z52" i="10"/>
  <c r="AA52" i="10"/>
  <c r="AB52" i="10"/>
  <c r="AC52" i="10"/>
  <c r="AD52" i="10"/>
  <c r="AE52" i="10"/>
  <c r="AF52" i="10"/>
  <c r="AG52" i="10"/>
  <c r="AH52" i="10"/>
  <c r="AI52" i="10"/>
  <c r="AJ52" i="10"/>
  <c r="AY52" i="10"/>
  <c r="X51" i="10"/>
  <c r="X52" i="10"/>
  <c r="I51" i="10"/>
  <c r="J51" i="10"/>
  <c r="K51" i="10"/>
  <c r="L51" i="10"/>
  <c r="T51" i="10"/>
  <c r="U51" i="10"/>
  <c r="V51" i="10"/>
  <c r="I52" i="10"/>
  <c r="J52" i="10"/>
  <c r="K52" i="10"/>
  <c r="L52" i="10"/>
  <c r="W52" i="10" s="1"/>
  <c r="T52" i="10"/>
  <c r="U52" i="10"/>
  <c r="V52" i="10"/>
  <c r="H52" i="10"/>
  <c r="H49" i="10"/>
  <c r="I49" i="10"/>
  <c r="J49" i="10"/>
  <c r="K49" i="10"/>
  <c r="L49" i="10"/>
  <c r="T49" i="10"/>
  <c r="U49" i="10"/>
  <c r="V49" i="10"/>
  <c r="X49" i="10"/>
  <c r="Y49" i="10"/>
  <c r="Z49" i="10"/>
  <c r="AA49" i="10"/>
  <c r="AB49" i="10"/>
  <c r="AC49" i="10"/>
  <c r="AD49" i="10"/>
  <c r="AE49" i="10"/>
  <c r="AF49" i="10"/>
  <c r="AG49" i="10"/>
  <c r="AH49" i="10"/>
  <c r="AI49" i="10"/>
  <c r="AJ49" i="10"/>
  <c r="AY49" i="10"/>
  <c r="BA49" i="10"/>
  <c r="BB49" i="10"/>
  <c r="BC49" i="10"/>
  <c r="BJ49" i="10"/>
  <c r="BK49" i="10"/>
  <c r="BL49" i="10"/>
  <c r="BM49" i="10"/>
  <c r="BN49" i="10"/>
  <c r="BO49" i="10"/>
  <c r="BP49" i="10"/>
  <c r="BQ49" i="10"/>
  <c r="BR49" i="10"/>
  <c r="BS49" i="10"/>
  <c r="BT49" i="10"/>
  <c r="BU49" i="10"/>
  <c r="BV49" i="10"/>
  <c r="BW49" i="10"/>
  <c r="BX49" i="10"/>
  <c r="BY49" i="10"/>
  <c r="BZ49" i="10"/>
  <c r="CA49" i="10"/>
  <c r="CB49" i="10"/>
  <c r="H50" i="10"/>
  <c r="I50" i="10"/>
  <c r="J50" i="10"/>
  <c r="K50" i="10"/>
  <c r="L50" i="10"/>
  <c r="T50" i="10"/>
  <c r="U50" i="10"/>
  <c r="V50" i="10"/>
  <c r="X50" i="10"/>
  <c r="Y50" i="10"/>
  <c r="Z50" i="10"/>
  <c r="AA50" i="10"/>
  <c r="AB50" i="10"/>
  <c r="AC50" i="10"/>
  <c r="AD50" i="10"/>
  <c r="AE50" i="10"/>
  <c r="AF50" i="10"/>
  <c r="AG50" i="10"/>
  <c r="AH50" i="10"/>
  <c r="AI50" i="10"/>
  <c r="AJ50" i="10"/>
  <c r="AY50" i="10"/>
  <c r="BA50" i="10"/>
  <c r="BB50" i="10"/>
  <c r="BC50" i="10"/>
  <c r="BJ50" i="10"/>
  <c r="BK50" i="10"/>
  <c r="BL50" i="10"/>
  <c r="BM50" i="10"/>
  <c r="BN50" i="10"/>
  <c r="BO50" i="10"/>
  <c r="BP50" i="10"/>
  <c r="BQ50" i="10"/>
  <c r="BR50" i="10"/>
  <c r="BS50" i="10"/>
  <c r="BT50" i="10"/>
  <c r="BU50" i="10"/>
  <c r="BV50" i="10"/>
  <c r="BW50" i="10"/>
  <c r="BX50" i="10"/>
  <c r="BY50" i="10"/>
  <c r="BZ50" i="10"/>
  <c r="CA50" i="10"/>
  <c r="CB50" i="10"/>
  <c r="DH49" i="2"/>
  <c r="DH49" i="10" s="1"/>
  <c r="BI60" i="2"/>
  <c r="BI60" i="10" s="1"/>
  <c r="BI49" i="2"/>
  <c r="BI49" i="10" s="1"/>
  <c r="AZ56" i="2"/>
  <c r="AZ51" i="2"/>
  <c r="AZ49" i="2"/>
  <c r="AZ49" i="10" s="1"/>
  <c r="W60" i="10"/>
  <c r="W59" i="10"/>
  <c r="W55" i="10"/>
  <c r="W54" i="10"/>
  <c r="W50" i="2"/>
  <c r="W50" i="10" s="1"/>
  <c r="W52" i="2"/>
  <c r="W49" i="2"/>
  <c r="W49" i="10" s="1"/>
  <c r="DH60" i="10"/>
  <c r="DH61" i="2"/>
  <c r="DH62" i="2"/>
  <c r="DH59" i="10"/>
  <c r="DH55" i="2"/>
  <c r="DH56" i="2"/>
  <c r="DH57" i="2"/>
  <c r="DH54" i="2"/>
  <c r="DH54" i="10" s="1"/>
  <c r="DH50" i="2"/>
  <c r="DH50" i="10" s="1"/>
  <c r="DH52" i="2"/>
  <c r="BI61" i="2"/>
  <c r="BI62" i="2"/>
  <c r="BI59" i="2"/>
  <c r="BI59" i="10" s="1"/>
  <c r="BI55" i="2"/>
  <c r="BI55" i="10" s="1"/>
  <c r="BI56" i="2"/>
  <c r="BI57" i="2"/>
  <c r="BI54" i="2"/>
  <c r="BI50" i="2"/>
  <c r="BI50" i="10" s="1"/>
  <c r="BI52" i="2"/>
  <c r="AZ60" i="10"/>
  <c r="AZ61" i="2"/>
  <c r="AZ62" i="2"/>
  <c r="AZ59" i="2"/>
  <c r="AZ59" i="10" s="1"/>
  <c r="AZ55" i="10"/>
  <c r="AZ54" i="2"/>
  <c r="AZ54" i="10" s="1"/>
  <c r="AZ50" i="2"/>
  <c r="AZ50" i="10" s="1"/>
  <c r="AZ52" i="2"/>
  <c r="I53" i="10" l="1"/>
  <c r="K53" i="10"/>
  <c r="J53" i="10"/>
  <c r="W53" i="10"/>
  <c r="G53" i="10" s="1"/>
  <c r="AI67" i="10"/>
  <c r="AE67" i="10"/>
  <c r="AA67" i="10"/>
  <c r="AI66" i="10"/>
  <c r="AI63" i="10" s="1"/>
  <c r="AE66" i="10"/>
  <c r="AA66" i="10"/>
  <c r="BA66" i="10"/>
  <c r="BI66" i="10" s="1"/>
  <c r="DH62" i="10"/>
  <c r="K67" i="10"/>
  <c r="K66" i="10"/>
  <c r="K83" i="10" s="1"/>
  <c r="K80" i="10" s="1"/>
  <c r="X66" i="10"/>
  <c r="AG67" i="10"/>
  <c r="AC67" i="10"/>
  <c r="Y67" i="10"/>
  <c r="AG66" i="10"/>
  <c r="AC66" i="10"/>
  <c r="Y66" i="10"/>
  <c r="BA67" i="10"/>
  <c r="BI67" i="10" s="1"/>
  <c r="DH61" i="10"/>
  <c r="J67" i="10"/>
  <c r="J66" i="10"/>
  <c r="J83" i="10" s="1"/>
  <c r="I67" i="10"/>
  <c r="I66" i="10"/>
  <c r="I83" i="10" s="1"/>
  <c r="I80" i="10" s="1"/>
  <c r="AJ67" i="10"/>
  <c r="AF67" i="10"/>
  <c r="AB67" i="10"/>
  <c r="AJ66" i="10"/>
  <c r="AF66" i="10"/>
  <c r="AB66" i="10"/>
  <c r="BG63" i="10"/>
  <c r="DH57" i="10"/>
  <c r="BJ67" i="10"/>
  <c r="CB63" i="10"/>
  <c r="BT63" i="10"/>
  <c r="BP63" i="10"/>
  <c r="BL63" i="10"/>
  <c r="AH63" i="10"/>
  <c r="AD63" i="10"/>
  <c r="Z63" i="10"/>
  <c r="BF63" i="10"/>
  <c r="BJ66" i="10"/>
  <c r="DH56" i="10"/>
  <c r="CA63" i="10"/>
  <c r="BS63" i="10"/>
  <c r="BO63" i="10"/>
  <c r="BK63" i="10"/>
  <c r="BC63" i="10"/>
  <c r="BZ63" i="10"/>
  <c r="BV63" i="10"/>
  <c r="BR63" i="10"/>
  <c r="BN63" i="10"/>
  <c r="AY63" i="10"/>
  <c r="BH63" i="10"/>
  <c r="BB63" i="10"/>
  <c r="BY63" i="10"/>
  <c r="BU63" i="10"/>
  <c r="BQ63" i="10"/>
  <c r="BM63" i="10"/>
  <c r="H67" i="10"/>
  <c r="H66" i="10"/>
  <c r="G52" i="2"/>
  <c r="G57" i="2"/>
  <c r="BI54" i="10"/>
  <c r="G54" i="2"/>
  <c r="G54" i="10" s="1"/>
  <c r="AI63" i="2"/>
  <c r="AE63" i="2"/>
  <c r="BW66" i="10"/>
  <c r="G51" i="2"/>
  <c r="H64" i="10"/>
  <c r="G60" i="2"/>
  <c r="G60" i="10" s="1"/>
  <c r="AA63" i="2"/>
  <c r="AH63" i="2"/>
  <c r="AD63" i="2"/>
  <c r="Z63" i="2"/>
  <c r="BI64" i="2"/>
  <c r="BF63" i="2"/>
  <c r="BB63" i="2"/>
  <c r="BI65" i="2"/>
  <c r="BE63" i="2"/>
  <c r="G59" i="2"/>
  <c r="G59" i="10" s="1"/>
  <c r="G50" i="2"/>
  <c r="G50" i="10" s="1"/>
  <c r="G55" i="2"/>
  <c r="G55" i="10" s="1"/>
  <c r="AZ67" i="2"/>
  <c r="DH67" i="2"/>
  <c r="G62" i="2"/>
  <c r="DH55" i="10"/>
  <c r="W66" i="2"/>
  <c r="AF63" i="2"/>
  <c r="AB63" i="2"/>
  <c r="G56" i="2"/>
  <c r="G61" i="2"/>
  <c r="BJ63" i="2"/>
  <c r="BI67" i="2"/>
  <c r="BD63" i="2"/>
  <c r="DH66" i="2"/>
  <c r="W67" i="2"/>
  <c r="BI66" i="2"/>
  <c r="BC63" i="2"/>
  <c r="AG63" i="2"/>
  <c r="AC63" i="2"/>
  <c r="Y63" i="2"/>
  <c r="DH64" i="10"/>
  <c r="BZ63" i="2"/>
  <c r="BV63" i="2"/>
  <c r="BR63" i="2"/>
  <c r="BN63" i="2"/>
  <c r="BY63" i="2"/>
  <c r="BU63" i="2"/>
  <c r="BQ63" i="2"/>
  <c r="BM63" i="2"/>
  <c r="CB63" i="2"/>
  <c r="BX63" i="2"/>
  <c r="BT63" i="2"/>
  <c r="BP63" i="2"/>
  <c r="BL63" i="2"/>
  <c r="CA63" i="2"/>
  <c r="BW63" i="2"/>
  <c r="BS63" i="2"/>
  <c r="BO63" i="2"/>
  <c r="BK63" i="2"/>
  <c r="W56" i="10"/>
  <c r="BI56" i="10"/>
  <c r="BW67" i="10"/>
  <c r="AZ56" i="10"/>
  <c r="W51" i="10"/>
  <c r="DH51" i="10"/>
  <c r="W61" i="10"/>
  <c r="AZ62" i="10"/>
  <c r="BI51" i="10"/>
  <c r="AZ52" i="10"/>
  <c r="AZ51" i="10"/>
  <c r="BI57" i="10"/>
  <c r="W62" i="10"/>
  <c r="AZ61" i="10"/>
  <c r="BI62" i="10"/>
  <c r="BI61" i="10"/>
  <c r="DH52" i="10"/>
  <c r="AZ57" i="10"/>
  <c r="W57" i="10"/>
  <c r="BI52" i="10"/>
  <c r="G49" i="2"/>
  <c r="G49" i="10" s="1"/>
  <c r="D130" i="2"/>
  <c r="J80" i="10" l="1"/>
  <c r="W80" i="10" s="1"/>
  <c r="G80" i="10" s="1"/>
  <c r="W83" i="10"/>
  <c r="G83" i="10" s="1"/>
  <c r="D80" i="10" s="1"/>
  <c r="AG63" i="10"/>
  <c r="AF63" i="10"/>
  <c r="AE63" i="10"/>
  <c r="W65" i="10"/>
  <c r="G65" i="2"/>
  <c r="DH66" i="10"/>
  <c r="AC63" i="10"/>
  <c r="AA63" i="10"/>
  <c r="W66" i="10"/>
  <c r="AB63" i="10"/>
  <c r="Y63" i="10"/>
  <c r="AZ67" i="10"/>
  <c r="AJ63" i="10"/>
  <c r="DH67" i="10"/>
  <c r="G51" i="10"/>
  <c r="G66" i="2"/>
  <c r="D47" i="2" s="1"/>
  <c r="G64" i="2"/>
  <c r="G56" i="10"/>
  <c r="G62" i="10"/>
  <c r="G52" i="10"/>
  <c r="G57" i="10"/>
  <c r="W67" i="10"/>
  <c r="G67" i="10" s="1"/>
  <c r="G61" i="10"/>
  <c r="H35" i="11"/>
  <c r="H31" i="11"/>
  <c r="E35" i="11"/>
  <c r="E31" i="11"/>
  <c r="D35" i="11"/>
  <c r="D31" i="11"/>
  <c r="C35" i="11"/>
  <c r="C31" i="11"/>
  <c r="B35" i="11"/>
  <c r="B36" i="11"/>
  <c r="C17" i="11"/>
  <c r="D17" i="11"/>
  <c r="K17" i="11"/>
  <c r="N17" i="11"/>
  <c r="B17" i="11"/>
  <c r="B15" i="11"/>
  <c r="B14" i="11"/>
  <c r="N11" i="11"/>
  <c r="K11" i="11"/>
  <c r="H11" i="11"/>
  <c r="E11" i="11"/>
  <c r="D11" i="11"/>
  <c r="C11" i="11"/>
  <c r="B11" i="11"/>
  <c r="C9" i="11"/>
  <c r="C8" i="11"/>
  <c r="B8" i="11"/>
  <c r="B18" i="3"/>
  <c r="B19" i="3"/>
  <c r="B20" i="3"/>
  <c r="D17" i="3"/>
  <c r="E17" i="3"/>
  <c r="F17" i="3"/>
  <c r="G17" i="3"/>
  <c r="H17" i="3"/>
  <c r="B17" i="3"/>
  <c r="H11" i="3"/>
  <c r="B14" i="3"/>
  <c r="B15" i="3"/>
  <c r="C11" i="3"/>
  <c r="D11" i="3"/>
  <c r="E11" i="3"/>
  <c r="F11" i="3"/>
  <c r="G11" i="3"/>
  <c r="B11" i="3"/>
  <c r="D379" i="10"/>
  <c r="D21" i="10" s="1"/>
  <c r="D13" i="15" s="1"/>
  <c r="E21" i="10"/>
  <c r="E13" i="15" s="1"/>
  <c r="D381" i="10"/>
  <c r="F21" i="10" s="1"/>
  <c r="F13" i="15" s="1"/>
  <c r="D378" i="10"/>
  <c r="C21" i="10" s="1"/>
  <c r="C13" i="15" s="1"/>
  <c r="D369" i="10"/>
  <c r="D370" i="10"/>
  <c r="D371" i="10"/>
  <c r="D372" i="10"/>
  <c r="D365" i="10"/>
  <c r="D366" i="10"/>
  <c r="D367" i="10"/>
  <c r="D364" i="10"/>
  <c r="D360" i="10"/>
  <c r="D361" i="10"/>
  <c r="D362" i="10"/>
  <c r="D359" i="10"/>
  <c r="D355" i="10"/>
  <c r="D356" i="10"/>
  <c r="D357" i="10"/>
  <c r="D354" i="10"/>
  <c r="D342" i="10"/>
  <c r="D343" i="10"/>
  <c r="D344" i="10"/>
  <c r="D345" i="10"/>
  <c r="D338" i="10"/>
  <c r="D339" i="10"/>
  <c r="D340" i="10"/>
  <c r="D337" i="10"/>
  <c r="D333" i="10"/>
  <c r="D334" i="10"/>
  <c r="D335" i="10"/>
  <c r="D332" i="10"/>
  <c r="D327" i="10"/>
  <c r="D328" i="10"/>
  <c r="D329" i="10"/>
  <c r="D319" i="10" s="1"/>
  <c r="D322" i="10"/>
  <c r="D323" i="10"/>
  <c r="D325" i="10"/>
  <c r="D320" i="10" s="1"/>
  <c r="D313" i="10"/>
  <c r="D314" i="10"/>
  <c r="D315" i="10"/>
  <c r="D312" i="10"/>
  <c r="D308" i="10"/>
  <c r="D309" i="10"/>
  <c r="D304" i="10" s="1"/>
  <c r="D310" i="10"/>
  <c r="D305" i="10" s="1"/>
  <c r="D307" i="10"/>
  <c r="D298" i="10"/>
  <c r="D299" i="10"/>
  <c r="D300" i="10"/>
  <c r="D297" i="10"/>
  <c r="D294" i="10"/>
  <c r="D295" i="10"/>
  <c r="D293" i="10"/>
  <c r="D292" i="10"/>
  <c r="D285" i="10"/>
  <c r="D283" i="10"/>
  <c r="D282" i="10"/>
  <c r="D178" i="10"/>
  <c r="D179" i="10"/>
  <c r="D180" i="10"/>
  <c r="D177" i="10"/>
  <c r="D173" i="10"/>
  <c r="D174" i="10"/>
  <c r="D175" i="10"/>
  <c r="D172" i="10"/>
  <c r="I166" i="10"/>
  <c r="J166" i="10"/>
  <c r="K166" i="10"/>
  <c r="I167" i="10"/>
  <c r="J167" i="10"/>
  <c r="K167" i="10"/>
  <c r="H167" i="10"/>
  <c r="H166" i="10"/>
  <c r="I151" i="10"/>
  <c r="I152" i="10"/>
  <c r="I153" i="10"/>
  <c r="H152" i="10"/>
  <c r="H153" i="10"/>
  <c r="H151" i="10"/>
  <c r="I144" i="10"/>
  <c r="J144" i="10"/>
  <c r="K144" i="10"/>
  <c r="I145" i="10"/>
  <c r="J145" i="10"/>
  <c r="K145" i="10"/>
  <c r="H145" i="10"/>
  <c r="H144" i="10"/>
  <c r="I141" i="10"/>
  <c r="J141" i="10"/>
  <c r="K141" i="10"/>
  <c r="I142" i="10"/>
  <c r="J142" i="10"/>
  <c r="K142" i="10"/>
  <c r="H142" i="10"/>
  <c r="H141" i="10"/>
  <c r="H138" i="10"/>
  <c r="I138" i="10"/>
  <c r="J138" i="10"/>
  <c r="K138" i="10"/>
  <c r="I139" i="10"/>
  <c r="J139" i="10"/>
  <c r="K139" i="10"/>
  <c r="H139" i="10"/>
  <c r="I131" i="10"/>
  <c r="J131" i="10"/>
  <c r="K131" i="10"/>
  <c r="I132" i="10"/>
  <c r="J132" i="10"/>
  <c r="K132" i="10"/>
  <c r="H132" i="10"/>
  <c r="H131" i="10"/>
  <c r="D130" i="10"/>
  <c r="K137" i="10"/>
  <c r="K150" i="10" s="1"/>
  <c r="K165" i="10" s="1"/>
  <c r="J137" i="10"/>
  <c r="J150" i="10" s="1"/>
  <c r="J165" i="10" s="1"/>
  <c r="I137" i="10"/>
  <c r="I150" i="10" s="1"/>
  <c r="I165" i="10" s="1"/>
  <c r="H137" i="10"/>
  <c r="H150" i="10" s="1"/>
  <c r="H165" i="10" s="1"/>
  <c r="G137" i="10"/>
  <c r="G150" i="10" s="1"/>
  <c r="G165" i="10" s="1"/>
  <c r="C135" i="10"/>
  <c r="C148" i="10" s="1"/>
  <c r="C163" i="10" s="1"/>
  <c r="C170" i="10" s="1"/>
  <c r="C182" i="10" s="1"/>
  <c r="D9" i="10"/>
  <c r="D8" i="10"/>
  <c r="F21" i="2"/>
  <c r="F13" i="13" s="1"/>
  <c r="E21" i="2"/>
  <c r="D21" i="2"/>
  <c r="G21" i="2" s="1"/>
  <c r="C21" i="2"/>
  <c r="D377" i="2"/>
  <c r="D349" i="2"/>
  <c r="C34" i="11" s="1"/>
  <c r="D331" i="2"/>
  <c r="D326" i="2"/>
  <c r="D321" i="2"/>
  <c r="D317" i="10"/>
  <c r="D318" i="2"/>
  <c r="D318" i="10" s="1"/>
  <c r="D311" i="2"/>
  <c r="D306" i="2"/>
  <c r="D304" i="2"/>
  <c r="D302" i="10"/>
  <c r="D289" i="2"/>
  <c r="C32" i="11"/>
  <c r="D368" i="2"/>
  <c r="D350" i="2"/>
  <c r="D34" i="11" s="1"/>
  <c r="D363" i="2"/>
  <c r="D358" i="2"/>
  <c r="D353" i="2"/>
  <c r="D351" i="2"/>
  <c r="E34" i="11" s="1"/>
  <c r="D352" i="2"/>
  <c r="H34" i="11" s="1"/>
  <c r="D341" i="2"/>
  <c r="D336" i="2"/>
  <c r="D303" i="2"/>
  <c r="D33" i="11" s="1"/>
  <c r="D305" i="2"/>
  <c r="D288" i="2"/>
  <c r="D32" i="11" s="1"/>
  <c r="D290" i="2"/>
  <c r="H32" i="11" s="1"/>
  <c r="D296" i="2"/>
  <c r="D286" i="2" s="1"/>
  <c r="D289" i="10" l="1"/>
  <c r="D279" i="10" s="1"/>
  <c r="G153" i="10"/>
  <c r="G66" i="10"/>
  <c r="D47" i="10" s="1"/>
  <c r="D20" i="3"/>
  <c r="D13" i="13"/>
  <c r="E20" i="3"/>
  <c r="E13" i="13"/>
  <c r="D279" i="2"/>
  <c r="E30" i="11" s="1"/>
  <c r="C20" i="3"/>
  <c r="C13" i="13"/>
  <c r="D351" i="10"/>
  <c r="D272" i="10" s="1"/>
  <c r="G152" i="10"/>
  <c r="D290" i="10"/>
  <c r="D280" i="10" s="1"/>
  <c r="E32" i="11"/>
  <c r="K32" i="11" s="1"/>
  <c r="J168" i="10"/>
  <c r="D167" i="10" s="1"/>
  <c r="D316" i="2"/>
  <c r="I33" i="11"/>
  <c r="F33" i="11"/>
  <c r="F31" i="11"/>
  <c r="G31" i="11" s="1"/>
  <c r="D171" i="10"/>
  <c r="D326" i="10"/>
  <c r="I31" i="11"/>
  <c r="J31" i="11" s="1"/>
  <c r="G64" i="10"/>
  <c r="D45" i="2"/>
  <c r="D40" i="2" s="1"/>
  <c r="D35" i="2" s="1"/>
  <c r="J146" i="10"/>
  <c r="H133" i="10"/>
  <c r="D287" i="10"/>
  <c r="D303" i="10"/>
  <c r="D349" i="10"/>
  <c r="C33" i="11"/>
  <c r="E33" i="11"/>
  <c r="D288" i="10"/>
  <c r="D350" i="10"/>
  <c r="H33" i="11"/>
  <c r="F20" i="3"/>
  <c r="J140" i="10"/>
  <c r="K133" i="10"/>
  <c r="D133" i="10" s="1"/>
  <c r="K143" i="10"/>
  <c r="K146" i="10"/>
  <c r="K168" i="10"/>
  <c r="D168" i="10" s="1"/>
  <c r="I35" i="11"/>
  <c r="J35" i="11" s="1"/>
  <c r="F35" i="11"/>
  <c r="G35" i="11" s="1"/>
  <c r="H143" i="10"/>
  <c r="H140" i="10"/>
  <c r="I143" i="10"/>
  <c r="D331" i="10"/>
  <c r="D352" i="10"/>
  <c r="I34" i="11" s="1"/>
  <c r="J34" i="11" s="1"/>
  <c r="K31" i="11"/>
  <c r="K35" i="11"/>
  <c r="K34" i="11"/>
  <c r="D321" i="10"/>
  <c r="D336" i="10"/>
  <c r="BW63" i="10"/>
  <c r="DH63" i="10" s="1"/>
  <c r="G139" i="10"/>
  <c r="J143" i="10"/>
  <c r="D176" i="10"/>
  <c r="D291" i="10"/>
  <c r="D296" i="10"/>
  <c r="D306" i="10"/>
  <c r="D311" i="10"/>
  <c r="D363" i="10"/>
  <c r="D368" i="10"/>
  <c r="K140" i="10"/>
  <c r="D281" i="10"/>
  <c r="D358" i="10"/>
  <c r="D377" i="10"/>
  <c r="I133" i="10"/>
  <c r="H146" i="10"/>
  <c r="D341" i="10"/>
  <c r="D353" i="10"/>
  <c r="G142" i="10"/>
  <c r="I146" i="10"/>
  <c r="I168" i="10"/>
  <c r="J133" i="10"/>
  <c r="D132" i="10" s="1"/>
  <c r="G167" i="10"/>
  <c r="H168" i="10"/>
  <c r="G145" i="10"/>
  <c r="I140" i="10"/>
  <c r="G132" i="10"/>
  <c r="G21" i="10"/>
  <c r="G13" i="15" s="1"/>
  <c r="C199" i="10"/>
  <c r="C216" i="10" s="1"/>
  <c r="C238" i="10" s="1"/>
  <c r="D277" i="2"/>
  <c r="D348" i="2"/>
  <c r="D280" i="2"/>
  <c r="D278" i="2"/>
  <c r="D301" i="2"/>
  <c r="D206" i="2"/>
  <c r="D263" i="2"/>
  <c r="D264" i="2"/>
  <c r="D265" i="2"/>
  <c r="D262" i="2"/>
  <c r="D247" i="10"/>
  <c r="D252" i="2"/>
  <c r="D252" i="10" s="1"/>
  <c r="D257" i="2"/>
  <c r="D257" i="10" s="1"/>
  <c r="D256" i="2"/>
  <c r="D256" i="10" s="1"/>
  <c r="D258" i="2"/>
  <c r="D258" i="10" s="1"/>
  <c r="D255" i="2"/>
  <c r="D255" i="10" s="1"/>
  <c r="D251" i="2"/>
  <c r="D251" i="10" s="1"/>
  <c r="D253" i="2"/>
  <c r="D253" i="10" s="1"/>
  <c r="D250" i="2"/>
  <c r="D250" i="10" s="1"/>
  <c r="D246" i="10"/>
  <c r="D248" i="2"/>
  <c r="D248" i="10" s="1"/>
  <c r="D245" i="2"/>
  <c r="D239" i="2"/>
  <c r="D217" i="2"/>
  <c r="D224" i="10"/>
  <c r="D229" i="10"/>
  <c r="D235" i="2"/>
  <c r="D235" i="10" s="1"/>
  <c r="D234" i="10"/>
  <c r="D236" i="2"/>
  <c r="D236" i="10" s="1"/>
  <c r="D233" i="2"/>
  <c r="D233" i="10" s="1"/>
  <c r="D230" i="2"/>
  <c r="D230" i="10" s="1"/>
  <c r="D231" i="2"/>
  <c r="D231" i="10" s="1"/>
  <c r="D228" i="2"/>
  <c r="D228" i="10" s="1"/>
  <c r="D225" i="2"/>
  <c r="D225" i="10" s="1"/>
  <c r="D226" i="2"/>
  <c r="D226" i="10" s="1"/>
  <c r="D223" i="2"/>
  <c r="D213" i="10"/>
  <c r="D211" i="2"/>
  <c r="D211" i="10" s="1"/>
  <c r="D208" i="10"/>
  <c r="D212" i="2"/>
  <c r="D212" i="10" s="1"/>
  <c r="D214" i="2"/>
  <c r="D214" i="10" s="1"/>
  <c r="D207" i="2"/>
  <c r="D207" i="10" s="1"/>
  <c r="D209" i="2"/>
  <c r="D209" i="10" s="1"/>
  <c r="D195" i="10"/>
  <c r="D196" i="10"/>
  <c r="D197" i="10"/>
  <c r="D194" i="10"/>
  <c r="D191" i="2"/>
  <c r="D192" i="10"/>
  <c r="C135" i="2"/>
  <c r="C148" i="2" s="1"/>
  <c r="C163" i="2" s="1"/>
  <c r="C170" i="2" s="1"/>
  <c r="C182" i="2" s="1"/>
  <c r="G132" i="2"/>
  <c r="J133" i="2"/>
  <c r="D120" i="10"/>
  <c r="D119" i="10"/>
  <c r="D117" i="10" s="1"/>
  <c r="D121" i="10"/>
  <c r="D118" i="10"/>
  <c r="D115" i="10"/>
  <c r="D114" i="10"/>
  <c r="D116" i="10"/>
  <c r="D113" i="10"/>
  <c r="D104" i="10"/>
  <c r="D102" i="10" s="1"/>
  <c r="D105" i="10"/>
  <c r="D106" i="10"/>
  <c r="D103" i="10"/>
  <c r="D71" i="2"/>
  <c r="D71" i="10" s="1"/>
  <c r="D72" i="2"/>
  <c r="D72" i="10" s="1"/>
  <c r="D73" i="2"/>
  <c r="D73" i="10" s="1"/>
  <c r="D74" i="2"/>
  <c r="D74" i="10" s="1"/>
  <c r="BX65" i="10"/>
  <c r="BJ64" i="10"/>
  <c r="F34" i="11" l="1"/>
  <c r="G34" i="11" s="1"/>
  <c r="G20" i="3"/>
  <c r="G13" i="13"/>
  <c r="D273" i="10"/>
  <c r="D203" i="10"/>
  <c r="D242" i="10"/>
  <c r="D220" i="10"/>
  <c r="D139" i="10"/>
  <c r="D127" i="10" s="1"/>
  <c r="D276" i="2"/>
  <c r="D218" i="2"/>
  <c r="D201" i="2"/>
  <c r="D187" i="10"/>
  <c r="D165" i="10"/>
  <c r="L33" i="11"/>
  <c r="G33" i="11"/>
  <c r="J33" i="11"/>
  <c r="L31" i="11"/>
  <c r="M31" i="11" s="1"/>
  <c r="F32" i="11"/>
  <c r="G32" i="11" s="1"/>
  <c r="D189" i="10"/>
  <c r="D184" i="10"/>
  <c r="D206" i="10"/>
  <c r="D205" i="10" s="1"/>
  <c r="D223" i="10"/>
  <c r="D222" i="10" s="1"/>
  <c r="F27" i="11"/>
  <c r="D316" i="10"/>
  <c r="D245" i="10"/>
  <c r="D244" i="10" s="1"/>
  <c r="D240" i="2"/>
  <c r="F30" i="11"/>
  <c r="G30" i="11" s="1"/>
  <c r="D210" i="10"/>
  <c r="K33" i="11"/>
  <c r="D193" i="10"/>
  <c r="D243" i="10"/>
  <c r="I27" i="11" s="1"/>
  <c r="D254" i="10"/>
  <c r="D249" i="10"/>
  <c r="D101" i="10"/>
  <c r="I23" i="11" s="1"/>
  <c r="H23" i="11"/>
  <c r="D186" i="2"/>
  <c r="D191" i="10"/>
  <c r="D186" i="10" s="1"/>
  <c r="D263" i="10"/>
  <c r="D28" i="11"/>
  <c r="E23" i="11"/>
  <c r="D100" i="10"/>
  <c r="F23" i="11" s="1"/>
  <c r="D185" i="2"/>
  <c r="D185" i="10" s="1"/>
  <c r="D190" i="10"/>
  <c r="C28" i="11"/>
  <c r="D262" i="10"/>
  <c r="H28" i="11"/>
  <c r="D265" i="10"/>
  <c r="I28" i="11" s="1"/>
  <c r="D271" i="2"/>
  <c r="D30" i="11"/>
  <c r="D278" i="10"/>
  <c r="D270" i="2"/>
  <c r="D277" i="10"/>
  <c r="C30" i="11"/>
  <c r="C23" i="11"/>
  <c r="D98" i="10"/>
  <c r="D99" i="10"/>
  <c r="D23" i="11"/>
  <c r="E28" i="11"/>
  <c r="D264" i="10"/>
  <c r="F28" i="11" s="1"/>
  <c r="D273" i="2"/>
  <c r="H30" i="11"/>
  <c r="D140" i="10"/>
  <c r="D128" i="10" s="1"/>
  <c r="L35" i="11"/>
  <c r="M35" i="11" s="1"/>
  <c r="D348" i="10"/>
  <c r="G155" i="10"/>
  <c r="I32" i="11"/>
  <c r="D301" i="10"/>
  <c r="G143" i="10"/>
  <c r="G140" i="10"/>
  <c r="G168" i="10"/>
  <c r="G146" i="10"/>
  <c r="G133" i="10"/>
  <c r="D286" i="10"/>
  <c r="E20" i="10"/>
  <c r="E12" i="15" s="1"/>
  <c r="D272" i="2"/>
  <c r="E29" i="11" s="1"/>
  <c r="D241" i="2"/>
  <c r="D242" i="2"/>
  <c r="E27" i="11" s="1"/>
  <c r="E25" i="11"/>
  <c r="D221" i="2"/>
  <c r="H26" i="11" s="1"/>
  <c r="D243" i="2"/>
  <c r="H27" i="11" s="1"/>
  <c r="D220" i="2"/>
  <c r="E26" i="11" s="1"/>
  <c r="D202" i="2"/>
  <c r="D219" i="2"/>
  <c r="C199" i="2"/>
  <c r="C216" i="2" s="1"/>
  <c r="C238" i="2" s="1"/>
  <c r="D204" i="2"/>
  <c r="H25" i="11" s="1"/>
  <c r="D187" i="2"/>
  <c r="BJ65" i="10"/>
  <c r="BJ63" i="10" s="1"/>
  <c r="BW65" i="10"/>
  <c r="BX64" i="10"/>
  <c r="BX63" i="10" s="1"/>
  <c r="BW64" i="10"/>
  <c r="H65" i="10"/>
  <c r="H63" i="10" s="1"/>
  <c r="D12" i="11"/>
  <c r="C12" i="11"/>
  <c r="G71" i="1"/>
  <c r="C82" i="1"/>
  <c r="D82" i="1"/>
  <c r="D22" i="1" s="1"/>
  <c r="E22" i="1"/>
  <c r="F82" i="1"/>
  <c r="F22" i="1" s="1"/>
  <c r="G72" i="1"/>
  <c r="G73" i="1"/>
  <c r="G74" i="1"/>
  <c r="G75" i="1"/>
  <c r="G76" i="1"/>
  <c r="G77" i="1"/>
  <c r="G79" i="1"/>
  <c r="G80" i="1"/>
  <c r="G81" i="1"/>
  <c r="N36" i="1"/>
  <c r="N38" i="1"/>
  <c r="N39" i="1"/>
  <c r="M37" i="1"/>
  <c r="M38" i="1"/>
  <c r="M39" i="1"/>
  <c r="I36" i="1"/>
  <c r="I38" i="1"/>
  <c r="X51" i="1" s="1"/>
  <c r="I39" i="1"/>
  <c r="X52" i="1" s="1"/>
  <c r="L34" i="11" l="1"/>
  <c r="M34" i="11" s="1"/>
  <c r="M33" i="11"/>
  <c r="D276" i="10"/>
  <c r="C22" i="1"/>
  <c r="C14" i="11" s="1"/>
  <c r="G82" i="1"/>
  <c r="P37" i="1"/>
  <c r="Q37" i="1" s="1"/>
  <c r="W37" i="1"/>
  <c r="X49" i="1"/>
  <c r="V46" i="1"/>
  <c r="L38" i="1"/>
  <c r="W38" i="1" s="1"/>
  <c r="V38" i="1"/>
  <c r="L36" i="1"/>
  <c r="V36" i="1"/>
  <c r="P36" i="1"/>
  <c r="P39" i="1"/>
  <c r="L39" i="1"/>
  <c r="W39" i="1" s="1"/>
  <c r="V39" i="1"/>
  <c r="P38" i="1"/>
  <c r="Q38" i="1" s="1"/>
  <c r="D23" i="1"/>
  <c r="D15" i="3" s="1"/>
  <c r="G28" i="11"/>
  <c r="D239" i="10"/>
  <c r="J28" i="11"/>
  <c r="J27" i="11"/>
  <c r="D188" i="10"/>
  <c r="D183" i="10" s="1"/>
  <c r="J23" i="11"/>
  <c r="D26" i="11"/>
  <c r="D219" i="10"/>
  <c r="D25" i="11"/>
  <c r="D202" i="10"/>
  <c r="D27" i="11"/>
  <c r="D241" i="10"/>
  <c r="D20" i="2"/>
  <c r="D29" i="11"/>
  <c r="D271" i="10"/>
  <c r="D20" i="10" s="1"/>
  <c r="D12" i="15" s="1"/>
  <c r="C27" i="11"/>
  <c r="D240" i="10"/>
  <c r="D97" i="10"/>
  <c r="C20" i="2"/>
  <c r="D270" i="10"/>
  <c r="C20" i="10" s="1"/>
  <c r="C12" i="15" s="1"/>
  <c r="C29" i="11"/>
  <c r="D261" i="10"/>
  <c r="G23" i="11"/>
  <c r="D218" i="10"/>
  <c r="C26" i="11"/>
  <c r="G27" i="11"/>
  <c r="L23" i="11"/>
  <c r="K23" i="11"/>
  <c r="K28" i="11"/>
  <c r="L28" i="11"/>
  <c r="D201" i="10"/>
  <c r="C25" i="11"/>
  <c r="F20" i="2"/>
  <c r="H29" i="11"/>
  <c r="K30" i="11"/>
  <c r="I30" i="11"/>
  <c r="J32" i="11"/>
  <c r="L32" i="11"/>
  <c r="M32" i="11" s="1"/>
  <c r="C13" i="11"/>
  <c r="C13" i="3"/>
  <c r="C12" i="3"/>
  <c r="C14" i="3"/>
  <c r="E14" i="3"/>
  <c r="E14" i="11"/>
  <c r="D14" i="11"/>
  <c r="D14" i="3"/>
  <c r="D12" i="3"/>
  <c r="F14" i="3"/>
  <c r="H14" i="11"/>
  <c r="F21" i="1"/>
  <c r="E21" i="1"/>
  <c r="F29" i="11"/>
  <c r="G29" i="11" s="1"/>
  <c r="D269" i="2"/>
  <c r="E20" i="2"/>
  <c r="G22" i="1"/>
  <c r="F19" i="3" l="1"/>
  <c r="F12" i="13"/>
  <c r="D19" i="3"/>
  <c r="D12" i="13"/>
  <c r="C19" i="3"/>
  <c r="C12" i="13"/>
  <c r="E19" i="3"/>
  <c r="E12" i="13"/>
  <c r="W36" i="1"/>
  <c r="W33" i="1" s="1"/>
  <c r="L33" i="1"/>
  <c r="C23" i="1"/>
  <c r="C15" i="3" s="1"/>
  <c r="Q39" i="1"/>
  <c r="Q36" i="1"/>
  <c r="X46" i="1"/>
  <c r="Y49" i="1" s="1"/>
  <c r="V33" i="1"/>
  <c r="P33" i="1"/>
  <c r="X39" i="1"/>
  <c r="D13" i="11"/>
  <c r="D13" i="3"/>
  <c r="M28" i="11"/>
  <c r="K25" i="11"/>
  <c r="D269" i="10"/>
  <c r="K26" i="11"/>
  <c r="K29" i="11"/>
  <c r="M23" i="11"/>
  <c r="K27" i="11"/>
  <c r="L27" i="11"/>
  <c r="F20" i="10"/>
  <c r="I29" i="11"/>
  <c r="J29" i="11" s="1"/>
  <c r="J30" i="11"/>
  <c r="L30" i="11"/>
  <c r="M30" i="11" s="1"/>
  <c r="C15" i="11"/>
  <c r="D15" i="11"/>
  <c r="K14" i="11"/>
  <c r="G14" i="3"/>
  <c r="G21" i="1"/>
  <c r="E13" i="3"/>
  <c r="E13" i="11"/>
  <c r="F13" i="3"/>
  <c r="H13" i="11"/>
  <c r="G20" i="2"/>
  <c r="X37" i="1"/>
  <c r="X38" i="1"/>
  <c r="X36" i="1"/>
  <c r="I168" i="2"/>
  <c r="J168" i="2"/>
  <c r="D167" i="2" s="1"/>
  <c r="K168" i="2"/>
  <c r="D168" i="2" s="1"/>
  <c r="D151" i="10"/>
  <c r="D150" i="10"/>
  <c r="H146" i="2"/>
  <c r="K146" i="2"/>
  <c r="J146" i="2"/>
  <c r="I146" i="2"/>
  <c r="H143" i="2"/>
  <c r="K143" i="2"/>
  <c r="J143" i="2"/>
  <c r="I143" i="2"/>
  <c r="I140" i="2"/>
  <c r="J140" i="2"/>
  <c r="K140" i="2"/>
  <c r="H140" i="2"/>
  <c r="G145" i="2"/>
  <c r="G142" i="2"/>
  <c r="G139" i="2"/>
  <c r="I133" i="2"/>
  <c r="D132" i="2"/>
  <c r="K133" i="2"/>
  <c r="D133" i="2" s="1"/>
  <c r="H137" i="2"/>
  <c r="H150" i="2" s="1"/>
  <c r="H165" i="2" s="1"/>
  <c r="I137" i="2"/>
  <c r="I150" i="2" s="1"/>
  <c r="I165" i="2" s="1"/>
  <c r="J137" i="2"/>
  <c r="J150" i="2" s="1"/>
  <c r="J165" i="2" s="1"/>
  <c r="K137" i="2"/>
  <c r="K150" i="2" s="1"/>
  <c r="K165" i="2" s="1"/>
  <c r="G137" i="2"/>
  <c r="G150" i="2" s="1"/>
  <c r="G165" i="2" s="1"/>
  <c r="G19" i="3" l="1"/>
  <c r="G12" i="13"/>
  <c r="G20" i="10"/>
  <c r="G12" i="15" s="1"/>
  <c r="F12" i="15"/>
  <c r="O63" i="1"/>
  <c r="K13" i="11"/>
  <c r="D166" i="2"/>
  <c r="D166" i="10" s="1"/>
  <c r="D164" i="10" s="1"/>
  <c r="G168" i="2"/>
  <c r="F20" i="1"/>
  <c r="H12" i="11" s="1"/>
  <c r="E20" i="1"/>
  <c r="E23" i="1" s="1"/>
  <c r="Y48" i="1"/>
  <c r="Y50" i="1"/>
  <c r="Y52" i="1"/>
  <c r="Y51" i="1"/>
  <c r="X33" i="1"/>
  <c r="M27" i="11"/>
  <c r="D149" i="10"/>
  <c r="I21" i="11"/>
  <c r="D43" i="10"/>
  <c r="D38" i="10" s="1"/>
  <c r="I20" i="11" s="1"/>
  <c r="L29" i="11"/>
  <c r="M29" i="11" s="1"/>
  <c r="F21" i="11"/>
  <c r="G13" i="3"/>
  <c r="D42" i="10"/>
  <c r="D131" i="2"/>
  <c r="D131" i="10" s="1"/>
  <c r="D129" i="10" s="1"/>
  <c r="G133" i="2"/>
  <c r="D140" i="2"/>
  <c r="D139" i="2"/>
  <c r="D138" i="2"/>
  <c r="D138" i="10" s="1"/>
  <c r="D137" i="2"/>
  <c r="D125" i="2" s="1"/>
  <c r="D88" i="2" s="1"/>
  <c r="D28" i="2" s="1"/>
  <c r="G143" i="2"/>
  <c r="G146" i="2"/>
  <c r="G155" i="2"/>
  <c r="G140" i="2"/>
  <c r="F12" i="3" l="1"/>
  <c r="F23" i="1"/>
  <c r="F15" i="3" s="1"/>
  <c r="E15" i="3"/>
  <c r="D164" i="2"/>
  <c r="G20" i="1"/>
  <c r="G12" i="3" s="1"/>
  <c r="E12" i="3"/>
  <c r="E12" i="11"/>
  <c r="Y46" i="1"/>
  <c r="Y38" i="1"/>
  <c r="Y37" i="1"/>
  <c r="D137" i="10"/>
  <c r="D136" i="10" s="1"/>
  <c r="D124" i="10" s="1"/>
  <c r="D87" i="10" s="1"/>
  <c r="D37" i="10"/>
  <c r="E15" i="11"/>
  <c r="D127" i="2"/>
  <c r="D126" i="2"/>
  <c r="D129" i="2"/>
  <c r="D128" i="2"/>
  <c r="D136" i="2"/>
  <c r="Y39" i="1"/>
  <c r="Y36" i="1"/>
  <c r="F20" i="11" l="1"/>
  <c r="H15" i="11"/>
  <c r="K12" i="11"/>
  <c r="G23" i="1"/>
  <c r="H21" i="1" s="1"/>
  <c r="N13" i="11" s="1"/>
  <c r="H20" i="1"/>
  <c r="H12" i="3" s="1"/>
  <c r="I24" i="11"/>
  <c r="H24" i="11"/>
  <c r="D24" i="11"/>
  <c r="D126" i="10"/>
  <c r="C24" i="11"/>
  <c r="D125" i="10"/>
  <c r="E24" i="11"/>
  <c r="F24" i="11"/>
  <c r="K15" i="11"/>
  <c r="D124" i="2"/>
  <c r="G15" i="3" l="1"/>
  <c r="H22" i="1"/>
  <c r="H14" i="3" s="1"/>
  <c r="N12" i="11"/>
  <c r="H13" i="3"/>
  <c r="J24" i="11"/>
  <c r="G24" i="11"/>
  <c r="K24" i="11"/>
  <c r="L24" i="11"/>
  <c r="H23" i="1"/>
  <c r="N15" i="11" s="1"/>
  <c r="N14" i="11" l="1"/>
  <c r="M24" i="11"/>
  <c r="H15" i="3"/>
  <c r="Y33" i="1"/>
  <c r="C8" i="3"/>
  <c r="B8" i="3"/>
  <c r="D8" i="2" l="1"/>
  <c r="B9" i="1"/>
  <c r="B8" i="1"/>
  <c r="C8" i="1"/>
  <c r="B8" i="2" l="1"/>
  <c r="B8" i="10"/>
  <c r="B9" i="2"/>
  <c r="B9" i="10"/>
  <c r="C9" i="3"/>
  <c r="D9" i="2"/>
  <c r="C9" i="1"/>
  <c r="C7" i="1" l="1"/>
  <c r="B7" i="1"/>
  <c r="D7" i="2" l="1"/>
  <c r="D7" i="10"/>
  <c r="B7" i="2"/>
  <c r="B7" i="10"/>
  <c r="F25" i="11"/>
  <c r="D200" i="10"/>
  <c r="D204" i="10"/>
  <c r="I25" i="11" s="1"/>
  <c r="J25" i="11" s="1"/>
  <c r="D227" i="10"/>
  <c r="D221" i="10"/>
  <c r="I26" i="11" s="1"/>
  <c r="J26" i="11" s="1"/>
  <c r="D232" i="10"/>
  <c r="F26" i="11"/>
  <c r="G26" i="11" l="1"/>
  <c r="L26" i="11"/>
  <c r="M26" i="11" s="1"/>
  <c r="G25" i="11"/>
  <c r="L25" i="11"/>
  <c r="M25" i="11" s="1"/>
  <c r="B7" i="3"/>
  <c r="B7" i="11"/>
  <c r="C7" i="3"/>
  <c r="C7" i="11"/>
  <c r="D217" i="10"/>
  <c r="I64" i="10" l="1"/>
  <c r="K65" i="10"/>
  <c r="J64" i="10"/>
  <c r="V63" i="2"/>
  <c r="I65" i="10"/>
  <c r="L65" i="10"/>
  <c r="L63" i="10" s="1"/>
  <c r="J63" i="2"/>
  <c r="J65" i="10"/>
  <c r="K64" i="10"/>
  <c r="K63" i="2"/>
  <c r="U63" i="2"/>
  <c r="T63" i="2"/>
  <c r="I63" i="2"/>
  <c r="W63" i="2" l="1"/>
  <c r="G63" i="2" s="1"/>
  <c r="I63" i="10"/>
  <c r="J63" i="10"/>
  <c r="K63" i="10"/>
  <c r="W64" i="10"/>
  <c r="X64" i="10"/>
  <c r="X65" i="10"/>
  <c r="X63" i="2"/>
  <c r="AZ63" i="2" s="1"/>
  <c r="W63" i="10" l="1"/>
  <c r="G63" i="10" s="1"/>
  <c r="X63" i="10"/>
  <c r="AZ63" i="10" s="1"/>
  <c r="AZ64" i="10"/>
  <c r="AZ65" i="10"/>
  <c r="BA64" i="10"/>
  <c r="BA65" i="10"/>
  <c r="BA63" i="2"/>
  <c r="BI63" i="2" s="1"/>
  <c r="BA63" i="10" l="1"/>
  <c r="BI63" i="10" s="1"/>
  <c r="G67" i="2"/>
  <c r="D48" i="2" s="1"/>
  <c r="D42" i="2" l="1"/>
  <c r="BI64" i="10"/>
  <c r="D46" i="2"/>
  <c r="D41" i="2" s="1"/>
  <c r="BI65" i="10"/>
  <c r="E21" i="11"/>
  <c r="G21" i="11" s="1"/>
  <c r="D43" i="2"/>
  <c r="H21" i="11"/>
  <c r="J21" i="11" s="1"/>
  <c r="D37" i="2" l="1"/>
  <c r="E20" i="11" s="1"/>
  <c r="G20" i="11" s="1"/>
  <c r="D44" i="2"/>
  <c r="G65" i="10"/>
  <c r="D38" i="2"/>
  <c r="C21" i="11" l="1"/>
  <c r="D45" i="10"/>
  <c r="D46" i="10"/>
  <c r="D39" i="2"/>
  <c r="D21" i="11"/>
  <c r="D79" i="10"/>
  <c r="D77" i="10" s="1"/>
  <c r="H20" i="11"/>
  <c r="J20" i="11" s="1"/>
  <c r="D44" i="10" l="1"/>
  <c r="K21" i="11"/>
  <c r="L21" i="11"/>
  <c r="D40" i="10"/>
  <c r="D39" i="10" s="1"/>
  <c r="D41" i="10"/>
  <c r="D36" i="2"/>
  <c r="D34" i="2" s="1"/>
  <c r="M21" i="11" l="1"/>
  <c r="D20" i="11"/>
  <c r="D36" i="10"/>
  <c r="C20" i="11"/>
  <c r="D35" i="10"/>
  <c r="D34" i="10" l="1"/>
  <c r="L20" i="11"/>
  <c r="K20" i="11"/>
  <c r="M20" i="11" l="1"/>
  <c r="D94" i="10"/>
  <c r="D93" i="10"/>
  <c r="D95" i="10"/>
  <c r="D96" i="10"/>
  <c r="D92" i="2"/>
  <c r="D92" i="10" l="1"/>
  <c r="D109" i="10"/>
  <c r="D111" i="10"/>
  <c r="D91" i="10" s="1"/>
  <c r="D31" i="10" s="1"/>
  <c r="D90" i="2"/>
  <c r="E22" i="11" s="1"/>
  <c r="D91" i="2"/>
  <c r="H22" i="11" s="1"/>
  <c r="D89" i="2"/>
  <c r="D22" i="11" s="1"/>
  <c r="D108" i="10"/>
  <c r="D107" i="2"/>
  <c r="D87" i="2" s="1"/>
  <c r="D110" i="10"/>
  <c r="D90" i="10" s="1"/>
  <c r="D30" i="10" s="1"/>
  <c r="D89" i="10" l="1"/>
  <c r="D29" i="2"/>
  <c r="D19" i="11" s="1"/>
  <c r="D36" i="11" s="1"/>
  <c r="D38" i="11" s="1"/>
  <c r="C19" i="2"/>
  <c r="C19" i="11"/>
  <c r="D28" i="10"/>
  <c r="F22" i="11"/>
  <c r="G22" i="11" s="1"/>
  <c r="F19" i="10"/>
  <c r="I19" i="11"/>
  <c r="D88" i="10"/>
  <c r="D31" i="2"/>
  <c r="D30" i="2"/>
  <c r="I22" i="11"/>
  <c r="J22" i="11" s="1"/>
  <c r="C22" i="11"/>
  <c r="C11" i="13" l="1"/>
  <c r="C22" i="2"/>
  <c r="F22" i="10"/>
  <c r="F14" i="15" s="1"/>
  <c r="F11" i="15"/>
  <c r="D19" i="2"/>
  <c r="D29" i="10"/>
  <c r="D19" i="10" s="1"/>
  <c r="D27" i="2"/>
  <c r="H19" i="11"/>
  <c r="H36" i="11" s="1"/>
  <c r="H38" i="11" s="1"/>
  <c r="F19" i="2"/>
  <c r="F11" i="13" s="1"/>
  <c r="K22" i="11"/>
  <c r="L22" i="11"/>
  <c r="I36" i="11"/>
  <c r="I38" i="11" s="1"/>
  <c r="C19" i="10"/>
  <c r="C11" i="15" s="1"/>
  <c r="E19" i="2"/>
  <c r="E19" i="11"/>
  <c r="E36" i="11" s="1"/>
  <c r="E38" i="11" s="1"/>
  <c r="C36" i="11"/>
  <c r="C38" i="11" s="1"/>
  <c r="F19" i="11"/>
  <c r="E19" i="10"/>
  <c r="C18" i="3"/>
  <c r="C14" i="13"/>
  <c r="E11" i="13" l="1"/>
  <c r="E22" i="2"/>
  <c r="E22" i="10"/>
  <c r="E14" i="15" s="1"/>
  <c r="E11" i="15"/>
  <c r="D22" i="10"/>
  <c r="D14" i="15" s="1"/>
  <c r="D11" i="15"/>
  <c r="L19" i="11"/>
  <c r="L36" i="11" s="1"/>
  <c r="G19" i="11"/>
  <c r="G36" i="11" s="1"/>
  <c r="D18" i="3"/>
  <c r="D11" i="13"/>
  <c r="J19" i="11"/>
  <c r="J36" i="11" s="1"/>
  <c r="G19" i="2"/>
  <c r="G11" i="13" s="1"/>
  <c r="D27" i="10"/>
  <c r="D22" i="2"/>
  <c r="K19" i="11"/>
  <c r="K36" i="11" s="1"/>
  <c r="E18" i="3"/>
  <c r="C21" i="3"/>
  <c r="C24" i="3" s="1"/>
  <c r="F36" i="11"/>
  <c r="F38" i="11" s="1"/>
  <c r="G19" i="10"/>
  <c r="G11" i="15" s="1"/>
  <c r="C22" i="10"/>
  <c r="M22" i="11"/>
  <c r="F22" i="2"/>
  <c r="F18" i="3"/>
  <c r="N19" i="11" l="1"/>
  <c r="N29" i="11"/>
  <c r="N35" i="11"/>
  <c r="G22" i="10"/>
  <c r="G14" i="15" s="1"/>
  <c r="C14" i="15"/>
  <c r="E21" i="3"/>
  <c r="E24" i="3" s="1"/>
  <c r="E14" i="13"/>
  <c r="F21" i="3"/>
  <c r="F24" i="3" s="1"/>
  <c r="F14" i="13"/>
  <c r="D21" i="3"/>
  <c r="D24" i="3" s="1"/>
  <c r="D14" i="13"/>
  <c r="O19" i="11"/>
  <c r="M19" i="11"/>
  <c r="M36" i="11" s="1"/>
  <c r="G22" i="2"/>
  <c r="H20" i="10"/>
  <c r="H12" i="15" s="1"/>
  <c r="K38" i="11"/>
  <c r="G18" i="3"/>
  <c r="H19" i="10"/>
  <c r="H11" i="15" s="1"/>
  <c r="L38" i="11"/>
  <c r="O35" i="11"/>
  <c r="O29" i="11"/>
  <c r="H21" i="10" l="1"/>
  <c r="H13" i="15" s="1"/>
  <c r="H21" i="2"/>
  <c r="H19" i="2"/>
  <c r="H11" i="13" s="1"/>
  <c r="G21" i="3"/>
  <c r="G24" i="3" s="1"/>
  <c r="G14" i="13"/>
  <c r="H22" i="10"/>
  <c r="H14" i="15" s="1"/>
  <c r="H20" i="2"/>
  <c r="O36" i="11"/>
  <c r="N36" i="11"/>
  <c r="H19" i="3" l="1"/>
  <c r="H12" i="13"/>
  <c r="H20" i="3"/>
  <c r="H13" i="13"/>
  <c r="H22" i="2"/>
  <c r="H18" i="3"/>
  <c r="H21" i="3" l="1"/>
  <c r="H14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Nataliia Kovalenko</author>
  </authors>
  <commentList>
    <comment ref="F29" authorId="0" shapeId="0" xr:uid="{3637B9CB-E0C8-4879-881A-DA560ABC86A1}">
      <text>
        <r>
          <rPr>
            <sz val="14"/>
            <color theme="1"/>
            <rFont val="Calibri"/>
            <family val="2"/>
            <scheme val="minor"/>
          </rPr>
          <t>у разі відсутності інформації щодо вікового складу постійного населення надавача ПМД - використовувати наведену вікову структуру населення України в цілому (F 35-39)</t>
        </r>
      </text>
    </comment>
    <comment ref="I29" authorId="0" shapeId="0" xr:uid="{EB5BD450-72F6-464D-AA64-15CE3281FDA2}">
      <text>
        <r>
          <rPr>
            <sz val="14"/>
            <color indexed="81"/>
            <rFont val="Tahoma"/>
            <family val="2"/>
          </rPr>
          <t>у разі наявності інформації щодо вікового розподілу підписаних декларацій - навести такі дані у стовпцях I-K та рядках 35-39</t>
        </r>
      </text>
    </comment>
    <comment ref="M29" authorId="0" shapeId="0" xr:uid="{DA348A86-3D32-4C79-8CD6-2C6ED6740FEF}">
      <text>
        <r>
          <rPr>
            <sz val="14"/>
            <color indexed="81"/>
            <rFont val="Tahoma"/>
            <family val="2"/>
          </rPr>
          <t>у разі наявності інформації щодо вікового розподілу підписаних декларацій - навести такі дані у стовпцях М-О та рядках 35-39</t>
        </r>
      </text>
    </comment>
    <comment ref="F42" authorId="0" shapeId="0" xr:uid="{8146E155-D6FC-4762-8F1B-F3B24CEB2FBE}">
      <text>
        <r>
          <rPr>
            <sz val="14"/>
            <color theme="1"/>
            <rFont val="Calibri"/>
            <family val="2"/>
            <scheme val="minor"/>
          </rPr>
          <t>у разі відсутності інформації щодо вікового складу постійного населення надавача ПМД - використовувати наведену вікову структуру населення України в цілому (F 35-39)</t>
        </r>
      </text>
    </comment>
    <comment ref="I42" authorId="0" shapeId="0" xr:uid="{BC920021-4F0C-4471-8F6A-769FA67A4DF3}">
      <text>
        <r>
          <rPr>
            <sz val="14"/>
            <color indexed="81"/>
            <rFont val="Tahoma"/>
            <family val="2"/>
          </rPr>
          <t>у разі наявності інформації щодо вікового розподілу підписаних декларацій - навести такі дані  у стовпцях I-K та рядках 48-52</t>
        </r>
      </text>
    </comment>
    <comment ref="M42" authorId="0" shapeId="0" xr:uid="{CF9429B4-70AB-42FA-98BD-3276B8FA85CE}">
      <text>
        <r>
          <rPr>
            <sz val="14"/>
            <color indexed="81"/>
            <rFont val="Tahoma"/>
            <family val="2"/>
          </rPr>
          <t>у разі наявності інформації щодо вікового розподілу підписаних декларацій - навести такі дані у стовпцях М-О та рядках 48-52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Nataliia Kovalenko</author>
  </authors>
  <commentList>
    <comment ref="B27" authorId="0" shapeId="0" xr:uid="{1B0ED7BC-EE9C-4E26-A6A1-FA634276FA3E}">
      <text>
        <r>
          <rPr>
            <sz val="14"/>
            <color indexed="81"/>
            <rFont val="Tahoma"/>
            <family val="2"/>
          </rPr>
          <t xml:space="preserve"> таблиця розраховується автоматично, НЕ ЗАПОВНЮЄТЬСЯ</t>
        </r>
      </text>
    </comment>
    <comment ref="H45" authorId="0" shapeId="0" xr:uid="{886CA3EF-5B51-4C91-9415-9F5A05BD13B4}">
      <text>
        <r>
          <rPr>
            <sz val="12"/>
            <color indexed="81"/>
            <rFont val="Tahoma"/>
            <family val="2"/>
          </rPr>
          <t>коментар до Групи 1: 
у разі необхідності можна доповнювати/змінювати перелік персоналу</t>
        </r>
      </text>
    </comment>
    <comment ref="X45" authorId="0" shapeId="0" xr:uid="{E0698AD3-FFAB-45A0-BDFC-D67DAC5B4065}">
      <text>
        <r>
          <rPr>
            <sz val="12"/>
            <color indexed="81"/>
            <rFont val="Tahoma"/>
            <family val="2"/>
          </rPr>
          <t xml:space="preserve">коментар до Групи 2: 
у разі необхідності можна доповнювати/змінювати перелік персоналу
</t>
        </r>
      </text>
    </comment>
    <comment ref="BA45" authorId="0" shapeId="0" xr:uid="{5910745E-D6B5-4FFE-8C40-02690F7CDB02}">
      <text>
        <r>
          <rPr>
            <sz val="12"/>
            <color indexed="81"/>
            <rFont val="Tahoma"/>
            <family val="2"/>
          </rPr>
          <t>коментар до Групи 3: 
у разі необхідності можна доповнювати/змінювати перелік персоналу</t>
        </r>
      </text>
    </comment>
    <comment ref="BJ45" authorId="0" shapeId="0" xr:uid="{288EF410-E364-4CAE-9493-DA138C24AF9F}">
      <text>
        <r>
          <rPr>
            <sz val="12"/>
            <color indexed="81"/>
            <rFont val="Tahoma"/>
            <family val="2"/>
          </rPr>
          <t xml:space="preserve">коментар до Групи 4: 
у разі необхідності можна доповнювати/змінювати перелік персоналу
</t>
        </r>
      </text>
    </comment>
    <comment ref="F47" authorId="0" shapeId="0" xr:uid="{1067BC7B-D740-407C-A417-880E0EB5DA70}">
      <text>
        <r>
          <rPr>
            <sz val="14"/>
            <color indexed="81"/>
            <rFont val="Tahoma"/>
            <family val="2"/>
          </rPr>
          <t>у разі наявності персоналу однієї категорії з різною ставкою ЄСВ (22% або 8.41%)- персонал з пільговою ставкою ЄСВ (8.41%) зазначати в окремому стовпці</t>
        </r>
      </text>
    </comment>
    <comment ref="B269" authorId="0" shapeId="0" xr:uid="{40831AFE-AB27-4188-A1E7-59D1270ACD4B}">
      <text>
        <r>
          <rPr>
            <sz val="14"/>
            <color indexed="81"/>
            <rFont val="Tahoma"/>
            <family val="2"/>
          </rPr>
          <t>таблиця розраховується автоматично, НЕ ЗАПОВНЮЄТЬСЯ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Nataliia Kovalenko</author>
  </authors>
  <commentList>
    <comment ref="B27" authorId="0" shapeId="0" xr:uid="{4AB4D524-7210-42BC-A630-C9675BF255B1}">
      <text>
        <r>
          <rPr>
            <sz val="14"/>
            <color indexed="81"/>
            <rFont val="Tahoma"/>
            <family val="2"/>
          </rPr>
          <t xml:space="preserve"> таблиця розраховується автоматично, НЕ ЗАПОВНЮЄТЬСЯ</t>
        </r>
      </text>
    </comment>
    <comment ref="F47" authorId="0" shapeId="0" xr:uid="{CD927C02-B122-4D27-A458-8D36D613FFBD}">
      <text>
        <r>
          <rPr>
            <sz val="14"/>
            <color indexed="81"/>
            <rFont val="Tahoma"/>
            <family val="2"/>
          </rPr>
          <t>у разі наявності персоналу однієї категорії з різною ставкою ЄСВ (22% або 8.41%)- персонал з пільговою ставкою ЄСВ (8.41%) зазначати в окремому стовпці</t>
        </r>
      </text>
    </comment>
    <comment ref="B269" authorId="0" shapeId="0" xr:uid="{8EBDE6CB-005B-459C-B014-2DBBF859987B}">
      <text>
        <r>
          <rPr>
            <sz val="14"/>
            <color indexed="81"/>
            <rFont val="Tahoma"/>
            <family val="2"/>
          </rPr>
          <t>таблиця розраховується автоматично, НЕ ЗАПОВНЮЄТЬСЯ</t>
        </r>
      </text>
    </comment>
  </commentList>
</comments>
</file>

<file path=xl/sharedStrings.xml><?xml version="1.0" encoding="utf-8"?>
<sst xmlns="http://schemas.openxmlformats.org/spreadsheetml/2006/main" count="1261" uniqueCount="413">
  <si>
    <t>Область:</t>
  </si>
  <si>
    <t>Загальна інформація</t>
  </si>
  <si>
    <t>Значення</t>
  </si>
  <si>
    <t>Коригувальні коефіцієнти залежно від віку пацієнта</t>
  </si>
  <si>
    <t>від 0 до 5 років</t>
  </si>
  <si>
    <t>від 6 до 17 років</t>
  </si>
  <si>
    <t>від 18 до 39 років</t>
  </si>
  <si>
    <t>від 40 до 64 років</t>
  </si>
  <si>
    <t>Інструкція з користування електронним інструментом</t>
  </si>
  <si>
    <t>Показник</t>
  </si>
  <si>
    <t>Зелений список</t>
  </si>
  <si>
    <t>Червоний список</t>
  </si>
  <si>
    <t>Тариф за одного пацієнта зеленого списку на 2018 рік, грн.</t>
  </si>
  <si>
    <t>Кількість населення зеленого списку, осіб</t>
  </si>
  <si>
    <t>понад 65 років</t>
  </si>
  <si>
    <t>Кількість населення червоного списку, осіб</t>
  </si>
  <si>
    <t>в тому числі віком:</t>
  </si>
  <si>
    <t>ПІБ особи, яка вносила дані:</t>
  </si>
  <si>
    <t>Дата проведення розрахунку (день/місяць/рік):</t>
  </si>
  <si>
    <t>Дата проведення розрахунку:</t>
  </si>
  <si>
    <t>2410 </t>
  </si>
  <si>
    <t>2420 </t>
  </si>
  <si>
    <t>2600 </t>
  </si>
  <si>
    <t>2610 </t>
  </si>
  <si>
    <t>2620 </t>
  </si>
  <si>
    <t>2630 </t>
  </si>
  <si>
    <t>2700 </t>
  </si>
  <si>
    <t>2710 </t>
  </si>
  <si>
    <t>2720 </t>
  </si>
  <si>
    <t>2730 </t>
  </si>
  <si>
    <t>2800 </t>
  </si>
  <si>
    <t>http://zakon5.rada.gov.ua/laws/show/z0456-12/print</t>
  </si>
  <si>
    <t>Назва та дата</t>
  </si>
  <si>
    <t xml:space="preserve"> </t>
  </si>
  <si>
    <t>Наказ Міністерства фінансів України від 12.03.2012 №333 "Про затвердження Інструкції щодо застосування економічної класифікації видатків бюджету та Інструкції щодо застосування класифікації кредитування бюджету"</t>
  </si>
  <si>
    <t>Наказ Міністерства праці та соціальної політики України та Міністерства охорони здоров'я України від 05.10.2005 №308/519 "Про впорядкування умов оплати праці працівників закладів охорони здоров'я та установ соціального захисту населення"</t>
  </si>
  <si>
    <t xml:space="preserve">http://zakon2.rada.gov.ua/laws/show/z1209-05/print </t>
  </si>
  <si>
    <t>Постанова Кабінету Міністрів України від 02.10.2013 №753 "Про затвердження Технічного регламенту щодо медичних виробів"</t>
  </si>
  <si>
    <t>http://zakon3.rada.gov.ua/laws/show/753-2013-%D0%BF/print</t>
  </si>
  <si>
    <t>Тариф за одного пацієнта червоного списку на 2018 рік, грн.</t>
  </si>
  <si>
    <t>http://zakon0.rada.gov.ua/laws/show/56/95-%D0%B2%D1%80/print</t>
  </si>
  <si>
    <t>http://zakon3.rada.gov.ua/laws/show/821-2017-%D1%80/print</t>
  </si>
  <si>
    <t>http://zakon3.rada.gov.ua/laws/show/1013-2016-%D1%80/print</t>
  </si>
  <si>
    <t>Закон України від 19.10.2017 №2168-VIII "Про державні фінансові гарантії медичного обслуговування населення"</t>
  </si>
  <si>
    <t>http://zakon3.rada.gov.ua/laws/show/2168-19/print</t>
  </si>
  <si>
    <t>Закон України від 07.12.2017 №2233-VIII "Про внесення змін до Бюджетного кодексу України"</t>
  </si>
  <si>
    <t>http://zakon3.rada.gov.ua/laws/show/2233-19/print</t>
  </si>
  <si>
    <t>http://zakon2.rada.gov.ua/laws/show/1101-2017-%D0%BF/print</t>
  </si>
  <si>
    <t>Закон України від 19.11.1992 №2801-XII "Основи законодавства України про охорону здоров'я"</t>
  </si>
  <si>
    <t>http://zakon2.rada.gov.ua/laws/show/2801-12/print</t>
  </si>
  <si>
    <t>Плановий період (рік):</t>
  </si>
  <si>
    <t>Благодійна допомога, грн.</t>
  </si>
  <si>
    <t>х</t>
  </si>
  <si>
    <t>головний лікар</t>
  </si>
  <si>
    <t>заступник головного лікаря з медичного обслуговування населення</t>
  </si>
  <si>
    <t>завідувач господарства</t>
  </si>
  <si>
    <t>головна медична сестра</t>
  </si>
  <si>
    <t>головний бухгалтер</t>
  </si>
  <si>
    <t>лікар-статистик</t>
  </si>
  <si>
    <t>статистик медичний</t>
  </si>
  <si>
    <t>оператор комп'ютерного набору</t>
  </si>
  <si>
    <t>бухгалетр (з обліку основних засобів)</t>
  </si>
  <si>
    <t>бухгалтер (з розрахунків із працівниками)</t>
  </si>
  <si>
    <t>бухгалтер</t>
  </si>
  <si>
    <t>Значення показника (грн.)</t>
  </si>
  <si>
    <t>заступник головного бухгалтера</t>
  </si>
  <si>
    <t>економіст</t>
  </si>
  <si>
    <t>інспектор з кадрів</t>
  </si>
  <si>
    <t>інженер з охорони праці</t>
  </si>
  <si>
    <t>секретар-друкарка</t>
  </si>
  <si>
    <t>реєстратор медичний</t>
  </si>
  <si>
    <t>сестра-господиня</t>
  </si>
  <si>
    <t>механік</t>
  </si>
  <si>
    <t>двірник</t>
  </si>
  <si>
    <t>прибиральник службових приміщень</t>
  </si>
  <si>
    <t>монтажник санітарно-технічних систем і устаткування</t>
  </si>
  <si>
    <t>водій транспортних засобів</t>
  </si>
  <si>
    <t>столяр</t>
  </si>
  <si>
    <t>лікар загальної практики - сімейний лікар</t>
  </si>
  <si>
    <t>лікар-педіарт дільничий</t>
  </si>
  <si>
    <t>лікар-акушер-гінеколог</t>
  </si>
  <si>
    <t>лікар-стоматолог</t>
  </si>
  <si>
    <t>лікар-інтерн з загальної практики сімейної медицини</t>
  </si>
  <si>
    <t>сестра медична загальної практики сімейної медицини</t>
  </si>
  <si>
    <t>сестра медична дільнича</t>
  </si>
  <si>
    <t>сестра медична</t>
  </si>
  <si>
    <t>акушерка</t>
  </si>
  <si>
    <t>лаборант</t>
  </si>
  <si>
    <t>молодша медична сестра</t>
  </si>
  <si>
    <t>електромонтер з ремонту та обслуговування електроустаткування</t>
  </si>
  <si>
    <t>Надходження від надання послуг ПМД іноземцям, грн.</t>
  </si>
  <si>
    <t>Надходження за надання послуг ПМД, що не входять до програми медичних гарантій, грн.</t>
  </si>
  <si>
    <t>0_Загальне</t>
  </si>
  <si>
    <t xml:space="preserve">Нормативно-правова база </t>
  </si>
  <si>
    <t>Короткий опис</t>
  </si>
  <si>
    <t>Загальна інформація про заклад</t>
  </si>
  <si>
    <t>Назва вкладки (активне посилання)</t>
  </si>
  <si>
    <t>Інші доходи /  надходження_____
_______________________, грн.</t>
  </si>
  <si>
    <t>Всього за розділом ІІІ, грн.</t>
  </si>
  <si>
    <t>КЕКВ</t>
  </si>
  <si>
    <t>Показники / Персонал</t>
  </si>
  <si>
    <t>9000 </t>
  </si>
  <si>
    <t>Сума по рядках</t>
  </si>
  <si>
    <t>Група 1. керівний та адміністративно-управлінський персонал</t>
  </si>
  <si>
    <t>всього по складовим Групи 1</t>
  </si>
  <si>
    <t>Група 2. медичний персонал</t>
  </si>
  <si>
    <t>всього по складовим Групи 2</t>
  </si>
  <si>
    <t>Група 3. інформаційно-аналітичний персонал</t>
  </si>
  <si>
    <t>всього по складовим Групи 3</t>
  </si>
  <si>
    <t>всього по складовим Групи 4</t>
  </si>
  <si>
    <t>Група 4. інший адміністративно-управлінський та допоміжний персонал</t>
  </si>
  <si>
    <t>за рік</t>
  </si>
  <si>
    <t>очікуваний обсяг споживання теплової енергії у відповідному кварталі, Гкал</t>
  </si>
  <si>
    <t>ціна за 1 Гкал на початок кварталу, грн.</t>
  </si>
  <si>
    <t>Код ЄДРПОУ:</t>
  </si>
  <si>
    <t>Офіційна повна назва надавача ПМД:</t>
  </si>
  <si>
    <t>Назва територій, які обслуговує надавач ПМД (ОТГ, район, місто):</t>
  </si>
  <si>
    <t>2_Видатки (базові)</t>
  </si>
  <si>
    <t>1_Доходи</t>
  </si>
  <si>
    <t>Розрахунок очікуваних доходів надавача ПМД   у 2018 році</t>
  </si>
  <si>
    <t>Інструкція для користувачів вкладки "0_Загальне":</t>
  </si>
  <si>
    <t>Кількість НЕГІРСЬКОГО населення на початок 2018 року, яке постійно проживає на території обслуговування надавача ПМД (осіб):</t>
  </si>
  <si>
    <t>Кількість ГІРСЬКОГО населення на початок 2018 року, яке постійно проживає на території обслуговування надавача ПМД (осіб):</t>
  </si>
  <si>
    <t>2018 рік</t>
  </si>
  <si>
    <t>Інструкція для користувачів вкладки "1_Доходи":</t>
  </si>
  <si>
    <t>1. Базові параметри (НЕ ЗМІНЮВАТИ)</t>
  </si>
  <si>
    <t>Всього за 2018 рік</t>
  </si>
  <si>
    <t>I квартал 2018</t>
  </si>
  <si>
    <t>II квартал 2018</t>
  </si>
  <si>
    <t>III квартал 2018</t>
  </si>
  <si>
    <t>IV квартал 2018</t>
  </si>
  <si>
    <t>Структура надходжень за зеленим списком у 2018 році відповідно до вікових груп, %</t>
  </si>
  <si>
    <t>Обсяг фінансування в рамках медичної субвенції, грн.</t>
  </si>
  <si>
    <t>І квартал 2018</t>
  </si>
  <si>
    <t>ІІ квартал 2018</t>
  </si>
  <si>
    <t>всього у ІІІ кварталі 2018</t>
  </si>
  <si>
    <t>всього у IV кварталі 2018</t>
  </si>
  <si>
    <t>ІІІ квартал 2018</t>
  </si>
  <si>
    <t>Всього у 2018 році</t>
  </si>
  <si>
    <t>Надходження від здачі приміщень/земельних ділянок в оренду, грн.</t>
  </si>
  <si>
    <t>Надходження в рамках субвенції на розвиток охорони здоров'я у сільській місцевості, грн.</t>
  </si>
  <si>
    <t>Розрахункові обсяги доходів надавача ПМД у 2018 році (розраховується автоматично, НЕ ЗАПОВНЮЄТЬСЯ)</t>
  </si>
  <si>
    <t>Розрахункові обсяги видатків надавача ПМД у 2018 році (розраховується автоматично, НЕ ЗАПОВНЮЄТЬСЯ)</t>
  </si>
  <si>
    <t>ІV квартал 2018</t>
  </si>
  <si>
    <t xml:space="preserve">Додаткові розрахунки по КЕКВ 2111 для 2018 року </t>
  </si>
  <si>
    <t>Оплата праці і нарахування на заробітну плату у 2018 році, в тому числі:</t>
  </si>
  <si>
    <t>Оплата праці у 2018 році, в тому числі:</t>
  </si>
  <si>
    <t>Заробітна плата у 2018 році, в тому числі:</t>
  </si>
  <si>
    <t>Назва видатків</t>
  </si>
  <si>
    <t>Грошове забезпечення військовослужбовців у 2018 році, в тому числі:</t>
  </si>
  <si>
    <t>Нарахування на оплату праці у 2018 році, в тому числі:</t>
  </si>
  <si>
    <t>Використання товарів і послуг у 2018 році, в тому числі:</t>
  </si>
  <si>
    <t>Предмети, матеріали, обладнання та інвентар у 2018 році, в тому числі:</t>
  </si>
  <si>
    <t>Медикаменти та перев'язувальні матеріали у 2018 році, в тому числі:</t>
  </si>
  <si>
    <t>Продукти харчування у 2018 році, в тому числі:</t>
  </si>
  <si>
    <t>Оплата послуг (крім комунальних) у 2018 році, в тому числі:</t>
  </si>
  <si>
    <t>Видатки на відрядження у 2018 році, в тому числі:</t>
  </si>
  <si>
    <t>Видатки та заходи спеціального призначення у 2018 році, в тому числі:</t>
  </si>
  <si>
    <t>Оплата комунальних послуг та енергоносіїв у 2018 році, в тому числі:</t>
  </si>
  <si>
    <t>Оплата теплопостачання у 2018 році, в тому числі:</t>
  </si>
  <si>
    <t>обсяг витрат на теплопостачання, грн.</t>
  </si>
  <si>
    <t>обсяг витрат на гарячу воду, грн.</t>
  </si>
  <si>
    <t>Оплата водопостачання та водовідведення у 2018 році, в тому числі:</t>
  </si>
  <si>
    <t>Додаткові розрахунки по КЕКВ 2120 для 2018 року</t>
  </si>
  <si>
    <t>Додаткові розрахунки по КЕКВ 2271 для 2018 року</t>
  </si>
  <si>
    <t>Додаткові розрахунки по КЕКВ 2272 для 2018 року</t>
  </si>
  <si>
    <t>Показник/Період</t>
  </si>
  <si>
    <t>обсяг витрат на холодну воду, грн.</t>
  </si>
  <si>
    <t>обсяг витрат на водовідведення, грн.</t>
  </si>
  <si>
    <t>Оплата електроенергії у 2018 році, в тому числі:</t>
  </si>
  <si>
    <t>Додаткові розрахунки по КЕКВ 2273 для 2018 року</t>
  </si>
  <si>
    <t>Оплата природного газу у 2018 році, в тому числі:</t>
  </si>
  <si>
    <t>Додаткові розрахунки по КЕКВ 2274 для 2018 року</t>
  </si>
  <si>
    <t>обсяг витрат на природний газ, грн.</t>
  </si>
  <si>
    <t>Оплата інших енергоносіїв у 2018 році, в тому числі:</t>
  </si>
  <si>
    <t>Оплата енергосервісу у 2018 році, в тому числі:</t>
  </si>
  <si>
    <t>Дослідження і розробки, окремі заходи по реалізації державних (регіональних) програм у 2018 році, в тому числі:</t>
  </si>
  <si>
    <t>Дослідження і розробки, окремі заходи розвитку по реалізації державних (регіональних) програм у 2018 році, в тому числі:</t>
  </si>
  <si>
    <t>Окремі заходи по реалізації державних (регіональних) програм, не віднесені до заходів розвитку у 2018 році, в тому числі:</t>
  </si>
  <si>
    <t>Обслуговування боргових зобов’язань у 2018 році, в тому числі:</t>
  </si>
  <si>
    <t>Обслуговування внутрішніх боргових зобов’язань у 2018 році, в тому числі:</t>
  </si>
  <si>
    <t>Обслуговування зовнішніх боргових зобов’язань у 2018 році, в тому числі:</t>
  </si>
  <si>
    <t>Поточні трансферти у 2018 році, в тому числі:</t>
  </si>
  <si>
    <t>Субсидії та поточні трансферти підприємствам (установам, організаціям) у 2018 році, в тому числі:</t>
  </si>
  <si>
    <t>Поточні трансферти органам державного управління інших рівнів у 2018 році, в тому числі:</t>
  </si>
  <si>
    <t>Поточні трансферти урядам іноземних держав та міжнародним організаціям у 2018 році, в тому числі:</t>
  </si>
  <si>
    <t>Соціальне забезпечення у 2018 році, в тому числі:</t>
  </si>
  <si>
    <t>Виплата пенсій і допомоги у 2018 році, у тому числі:</t>
  </si>
  <si>
    <t>Стипендії у 2018 році, у тому числі:</t>
  </si>
  <si>
    <t>Інші виплати населенню у 2018 році, у тому числі:</t>
  </si>
  <si>
    <t>Інші поточні видатки у 2018 році, у тому числі:</t>
  </si>
  <si>
    <t>ВСЬОГО поточні видатки надавача ПМД у 2018 році, в тому числі:</t>
  </si>
  <si>
    <t>Придбання основного капіталу у 2018 році, у тому числі:</t>
  </si>
  <si>
    <t>Придбання обладнання і предметів довгострокового користування у 2018 році, в тому числі:</t>
  </si>
  <si>
    <t>Капітальне будівництво (придбання) у 2018 році, в тому числі:</t>
  </si>
  <si>
    <t>Капітальне будівництво (придбання) житла у 2018 році, в тому числі:</t>
  </si>
  <si>
    <t>Капітальне будівництво (придбання) інших об'єктів у 2018 році, в тому числі:</t>
  </si>
  <si>
    <t>Капітальний ремонт у 2018 році, в тому числі:</t>
  </si>
  <si>
    <t>Капітальний ремонт житлового фонду (приміщень) у 2018 році, в тому числі:</t>
  </si>
  <si>
    <t>Капітальний ремонт інших об’єктів у 2018 році, в тому числі:</t>
  </si>
  <si>
    <t>Реконструкція та реставрація у 2018 році, в тому числі:</t>
  </si>
  <si>
    <t>Реконструкція житлового фонду (приміщень) у 2018 році, в тому числі:</t>
  </si>
  <si>
    <t>Реконструкція та реставрація інших об’єктів у 2018 році, в тому числі:</t>
  </si>
  <si>
    <t>Реставрація пам'яток культури, історії та архітектури у 2018 році, в тому числі:</t>
  </si>
  <si>
    <t>Створення державних запасів і резервів у 2018 році, в тому числі:</t>
  </si>
  <si>
    <t>Придбання землі та нематеріальних активів у 2018 році, в тому числі:</t>
  </si>
  <si>
    <t>Капітальні трансферти у 2018 році, в тому числі:</t>
  </si>
  <si>
    <t>Капітальні трансферти підприємствам (установам, організаціям) у 2018 році, в тому числі:</t>
  </si>
  <si>
    <t>Капітальні трансферти органам державного управління інших рівнів у 2018 році, в тому числі:</t>
  </si>
  <si>
    <t>Капітальні трансферти урядам іноземних держав та міжнародним організаціям у 2018 році, в тому числі:</t>
  </si>
  <si>
    <t>Капітальні трансферти населенню у 2018 році, в тому числі:</t>
  </si>
  <si>
    <t>ВСЬОГО капітальні видатки надавача ПМД у 2018 році, в тому числі:</t>
  </si>
  <si>
    <t>Нерозподілені видатки у 2018 році, в тому числі:</t>
  </si>
  <si>
    <t>Поточні видатки надавача ПМД, грн.</t>
  </si>
  <si>
    <t>Капітальні видатки надавача ПМД, грн.</t>
  </si>
  <si>
    <t>Нерозподілені видатки надавача ПДМ, грн.</t>
  </si>
  <si>
    <t>ВСЬОГО ВИДАТКІВ надавача ПМД у 2018 році, грн.</t>
  </si>
  <si>
    <t>Оптимізовані ПОТОЧНІ ВИДАТКИ надавача ПМД у 2018 році</t>
  </si>
  <si>
    <t>Оптимізовані ВИДАТКИ надавача ПМД у 2018 році (розраховується автоматично, НЕ ЗАПОВНЮЄТЬСЯ)</t>
  </si>
  <si>
    <t>Оптимізовані КАПІТАЛЬНІ ВИДАТКИ надавача ПМД у 2018 році</t>
  </si>
  <si>
    <t>Оптимізовані НЕРОЗПОДІЛЕНІ ВИДАТКИ надавача ПМД у 2018 році</t>
  </si>
  <si>
    <t>НЕРОЗПОДІЛЕНІ ВИДАТКИ надавача ПМД у 2018 році</t>
  </si>
  <si>
    <t>базові</t>
  </si>
  <si>
    <t>оптимізовані</t>
  </si>
  <si>
    <t>Структура ВИДАТКІВ надавача ПМД у 2018 році, % до загального підсумку</t>
  </si>
  <si>
    <t>2400. Обслуговування боргових зобов'язань</t>
  </si>
  <si>
    <t>2600. Поточні трансферти</t>
  </si>
  <si>
    <t>2700. Соціальне забезпечення</t>
  </si>
  <si>
    <t>2800. Інші поточні видатки</t>
  </si>
  <si>
    <t>2270. Оплата комунальних послуг та енергоносіїв</t>
  </si>
  <si>
    <t>2111. Заробітна плата</t>
  </si>
  <si>
    <t>2220. Медикаменти та перев'язувальні матеріали</t>
  </si>
  <si>
    <t>2100. Оплата праці і нарахування на заробітну плату, зокрема:</t>
  </si>
  <si>
    <t>2200. Використання товарів і послуг, зокрема:</t>
  </si>
  <si>
    <t>Поточні видатки надавача ПМД, грн., в тому числі:</t>
  </si>
  <si>
    <t>3110. Придбання обладння і предментів довгострокового користування</t>
  </si>
  <si>
    <t>3120. Капітальне будівництво (придбання)</t>
  </si>
  <si>
    <t>3130. Капітальний ремонт</t>
  </si>
  <si>
    <t>3200. Капітальні трансфери</t>
  </si>
  <si>
    <t>Капітальні видатки надавача ПМД, грн., в тому числі:</t>
  </si>
  <si>
    <t>3100. Придбання основного капіталу, зокрема:</t>
  </si>
  <si>
    <t>x</t>
  </si>
  <si>
    <t>Δ</t>
  </si>
  <si>
    <t>4_Видатки (оптимізовані)</t>
  </si>
  <si>
    <r>
      <rPr>
        <b/>
        <u/>
        <sz val="13"/>
        <color theme="1"/>
        <rFont val="Times New Roman"/>
        <family val="1"/>
      </rPr>
      <t>1.</t>
    </r>
    <r>
      <rPr>
        <sz val="13"/>
        <color theme="1"/>
        <rFont val="Times New Roman"/>
        <family val="1"/>
      </rPr>
      <t xml:space="preserve"> Заповнити вхідні дані 2018 року на вкладці </t>
    </r>
    <r>
      <rPr>
        <b/>
        <sz val="13"/>
        <color theme="1"/>
        <rFont val="Times New Roman"/>
        <family val="1"/>
      </rPr>
      <t>1_Доходи</t>
    </r>
    <r>
      <rPr>
        <sz val="13"/>
        <color theme="1"/>
        <rFont val="Times New Roman"/>
        <family val="1"/>
      </rPr>
      <t xml:space="preserve"> -  комірки з жовтою заливкою</t>
    </r>
  </si>
  <si>
    <r>
      <rPr>
        <b/>
        <u/>
        <sz val="13"/>
        <rFont val="Times New Roman"/>
        <family val="1"/>
      </rPr>
      <t>4.</t>
    </r>
    <r>
      <rPr>
        <sz val="13"/>
        <rFont val="Times New Roman"/>
        <family val="1"/>
      </rPr>
      <t xml:space="preserve"> Для проведення оптимізаційних розрахунків перейти до вкладки </t>
    </r>
    <r>
      <rPr>
        <b/>
        <sz val="13"/>
        <rFont val="Times New Roman"/>
        <family val="1"/>
      </rPr>
      <t>2_Видатки (оптимізовані)</t>
    </r>
    <r>
      <rPr>
        <sz val="13"/>
        <rFont val="Times New Roman"/>
        <family val="1"/>
      </rPr>
      <t xml:space="preserve"> та заповнити обрані складові видатків, що підлягають оптимізації - комірки з жовтою заливкою</t>
    </r>
  </si>
  <si>
    <r>
      <t xml:space="preserve">Розрахунок очікуваних видатків надавача ПМД  у 2018 році </t>
    </r>
    <r>
      <rPr>
        <u/>
        <sz val="13"/>
        <color theme="1"/>
        <rFont val="Times New Roman"/>
        <family val="1"/>
      </rPr>
      <t>без урахування</t>
    </r>
    <r>
      <rPr>
        <sz val="13"/>
        <color theme="1"/>
        <rFont val="Times New Roman"/>
        <family val="1"/>
      </rPr>
      <t xml:space="preserve"> оптимізації видатків</t>
    </r>
  </si>
  <si>
    <r>
      <t>Структура електронного інструменту</t>
    </r>
    <r>
      <rPr>
        <sz val="18"/>
        <rFont val="Times New Roman"/>
        <family val="1"/>
      </rPr>
      <t xml:space="preserve"> (вкладки розрахункового файлу)</t>
    </r>
  </si>
  <si>
    <t>Графічне представлення результатів розрахунків</t>
  </si>
  <si>
    <t>Графіки</t>
  </si>
  <si>
    <t>ВСЬОГО базових ВИДАТКІВ надавача ПМД у 2018 році, грн.</t>
  </si>
  <si>
    <t>Всього за 2018 рік
(ІІ півріччя 2018 року)</t>
  </si>
  <si>
    <t xml:space="preserve">Результати розрахунків доходів та базових видатків надавача ПМД у 2018 році </t>
  </si>
  <si>
    <r>
      <rPr>
        <b/>
        <u/>
        <sz val="13"/>
        <color theme="1"/>
        <rFont val="Times New Roman"/>
        <family val="1"/>
      </rPr>
      <t xml:space="preserve">2. </t>
    </r>
    <r>
      <rPr>
        <sz val="13"/>
        <color theme="1"/>
        <rFont val="Times New Roman"/>
        <family val="1"/>
      </rPr>
      <t>перевірте, чи  залишились комірки з жовтою заливкою (колір знімається автоматично при заповненні)</t>
    </r>
  </si>
  <si>
    <r>
      <rPr>
        <b/>
        <u/>
        <sz val="13"/>
        <color theme="1"/>
        <rFont val="Times New Roman"/>
        <family val="1"/>
      </rPr>
      <t>3.</t>
    </r>
    <r>
      <rPr>
        <sz val="13"/>
        <color theme="1"/>
        <rFont val="Times New Roman"/>
        <family val="1"/>
      </rPr>
      <t xml:space="preserve"> перейдіть до вкладки </t>
    </r>
    <r>
      <rPr>
        <b/>
        <sz val="13"/>
        <color theme="1"/>
        <rFont val="Times New Roman"/>
        <family val="1"/>
      </rPr>
      <t>"3_Результати (базові)"</t>
    </r>
  </si>
  <si>
    <r>
      <t>очікуваний обсяг споживання холодної води у відповідному кварталі, м</t>
    </r>
    <r>
      <rPr>
        <vertAlign val="superscript"/>
        <sz val="13"/>
        <rFont val="Times New Roman"/>
        <family val="1"/>
      </rPr>
      <t>3</t>
    </r>
  </si>
  <si>
    <r>
      <t>очікуваний обсяг водовідведення у відповідному кварталі, м</t>
    </r>
    <r>
      <rPr>
        <vertAlign val="superscript"/>
        <sz val="13"/>
        <rFont val="Times New Roman"/>
        <family val="1"/>
      </rPr>
      <t>3</t>
    </r>
  </si>
  <si>
    <t>сума всіх існуючих надбавок, доплат, премій, стимулюючих виплат та інших видів підвищень посадового окладу у 2018 році (гривень), в тому числі:</t>
  </si>
  <si>
    <t>І квартал 2018
(сума за квартал)</t>
  </si>
  <si>
    <t>ІІ квартал 2018
(сума за квартал)</t>
  </si>
  <si>
    <t>ІІІ квартал 2018
(сума за квартал)</t>
  </si>
  <si>
    <t>ІV квартал 2018
(сума за квартал)</t>
  </si>
  <si>
    <t>IV квартал 2018
(сума за квартал)</t>
  </si>
  <si>
    <t>всього по КЕКВ 2111 за 2018 рік (гривень), в тому числі:</t>
  </si>
  <si>
    <t xml:space="preserve">ПОТОЧНІ ВИДАТКИ надавача ПМД у 2018 році </t>
  </si>
  <si>
    <t xml:space="preserve">КАПІТАЛЬНІ ВИДАТКИ надавача ПМД у 2018 році </t>
  </si>
  <si>
    <t>http://zakon0.rada.gov.ua/laws/show/z0347-18</t>
  </si>
  <si>
    <t xml:space="preserve">http://zakon0.rada.gov.ua/laws/show/z0348-18 </t>
  </si>
  <si>
    <t>! Увага, на кожній вкладці окремо наведена покрокова деталізована інструкція для користування !</t>
  </si>
  <si>
    <r>
      <rPr>
        <b/>
        <u/>
        <sz val="13"/>
        <rFont val="Times New Roman"/>
        <family val="1"/>
      </rPr>
      <t>6.</t>
    </r>
    <r>
      <rPr>
        <b/>
        <sz val="13"/>
        <rFont val="Times New Roman"/>
        <family val="1"/>
      </rPr>
      <t xml:space="preserve"> </t>
    </r>
    <r>
      <rPr>
        <sz val="13"/>
        <rFont val="Times New Roman"/>
        <family val="1"/>
      </rPr>
      <t xml:space="preserve">Перейти до вкладки </t>
    </r>
    <r>
      <rPr>
        <b/>
        <sz val="13"/>
        <rFont val="Times New Roman"/>
        <family val="1"/>
      </rPr>
      <t>Графіки</t>
    </r>
    <r>
      <rPr>
        <sz val="13"/>
        <rFont val="Times New Roman"/>
        <family val="1"/>
      </rPr>
      <t xml:space="preserve"> - переглянути графічне зображення проведених розрахунків з вкладки 5_Результати (порівняння)</t>
    </r>
  </si>
  <si>
    <r>
      <rPr>
        <b/>
        <u/>
        <sz val="13"/>
        <rFont val="Times New Roman"/>
        <family val="1"/>
      </rPr>
      <t>5.</t>
    </r>
    <r>
      <rPr>
        <b/>
        <sz val="13"/>
        <rFont val="Times New Roman"/>
        <family val="1"/>
      </rPr>
      <t xml:space="preserve"> </t>
    </r>
    <r>
      <rPr>
        <sz val="13"/>
        <rFont val="Times New Roman"/>
        <family val="1"/>
      </rPr>
      <t>Перейти до вкладки</t>
    </r>
    <r>
      <rPr>
        <b/>
        <sz val="13"/>
        <rFont val="Times New Roman"/>
        <family val="1"/>
      </rPr>
      <t xml:space="preserve"> 5_Результати (порівняння)</t>
    </r>
    <r>
      <rPr>
        <sz val="13"/>
        <rFont val="Times New Roman"/>
        <family val="1"/>
      </rPr>
      <t xml:space="preserve"> та співставити доходи, видатки (базові) та видатки (оптимізовані)</t>
    </r>
  </si>
  <si>
    <r>
      <rPr>
        <b/>
        <u/>
        <sz val="13"/>
        <color theme="1"/>
        <rFont val="Times New Roman"/>
        <family val="1"/>
      </rPr>
      <t>3.</t>
    </r>
    <r>
      <rPr>
        <b/>
        <sz val="13"/>
        <color theme="1"/>
        <rFont val="Times New Roman"/>
        <family val="1"/>
      </rPr>
      <t xml:space="preserve"> </t>
    </r>
    <r>
      <rPr>
        <sz val="13"/>
        <color theme="1"/>
        <rFont val="Times New Roman"/>
        <family val="1"/>
      </rPr>
      <t xml:space="preserve">Переглянути результати розрахунків доходів та видатків 2018 року на вкладці </t>
    </r>
    <r>
      <rPr>
        <b/>
        <sz val="13"/>
        <color theme="1"/>
        <rFont val="Times New Roman"/>
        <family val="1"/>
      </rPr>
      <t>3_Результати (базові)</t>
    </r>
  </si>
  <si>
    <r>
      <rPr>
        <b/>
        <u/>
        <sz val="13"/>
        <color theme="1"/>
        <rFont val="Times New Roman"/>
        <family val="1"/>
      </rPr>
      <t>2.</t>
    </r>
    <r>
      <rPr>
        <b/>
        <sz val="13"/>
        <color theme="1"/>
        <rFont val="Times New Roman"/>
        <family val="1"/>
      </rPr>
      <t xml:space="preserve"> </t>
    </r>
    <r>
      <rPr>
        <sz val="13"/>
        <color theme="1"/>
        <rFont val="Times New Roman"/>
        <family val="1"/>
      </rPr>
      <t xml:space="preserve">Заповнити вхідні дані 2018 року на вкладці </t>
    </r>
    <r>
      <rPr>
        <b/>
        <sz val="13"/>
        <color theme="1"/>
        <rFont val="Times New Roman"/>
        <family val="1"/>
      </rPr>
      <t xml:space="preserve">2_Видатки (базові) </t>
    </r>
    <r>
      <rPr>
        <sz val="13"/>
        <color theme="1"/>
        <rFont val="Times New Roman"/>
        <family val="1"/>
      </rPr>
      <t>- комірки з жовтою заливкою</t>
    </r>
  </si>
  <si>
    <t>Представлення та співставлення результатів розрахунків доходів та базових видатків надавача ПМД у 2018 році</t>
  </si>
  <si>
    <r>
      <t xml:space="preserve">Розрахунок очікуваних видатків надавача ПМД  у 2018 році </t>
    </r>
    <r>
      <rPr>
        <u/>
        <sz val="13"/>
        <color theme="1"/>
        <rFont val="Times New Roman"/>
        <family val="1"/>
      </rPr>
      <t>з урахуванням</t>
    </r>
    <r>
      <rPr>
        <sz val="13"/>
        <color theme="1"/>
        <rFont val="Times New Roman"/>
        <family val="1"/>
      </rPr>
      <t xml:space="preserve"> оптимізації видатків</t>
    </r>
  </si>
  <si>
    <t>Представлення та співставлення результатів розрахунків доходів та оптимізованих видатків надавача ПМД у 2018 році</t>
  </si>
  <si>
    <t>Закон України від 15.02.1995 №56/95-ВР "Про статус гірських населених пунктів в Україні"</t>
  </si>
  <si>
    <r>
      <rPr>
        <b/>
        <u/>
        <sz val="13"/>
        <color theme="1"/>
        <rFont val="Times New Roman"/>
        <family val="1"/>
      </rPr>
      <t>1.</t>
    </r>
    <r>
      <rPr>
        <sz val="13"/>
        <color theme="1"/>
        <rFont val="Times New Roman"/>
        <family val="1"/>
      </rPr>
      <t xml:space="preserve"> заповніть комірки з жовтою заливкою</t>
    </r>
  </si>
  <si>
    <r>
      <rPr>
        <b/>
        <u/>
        <sz val="13"/>
        <color theme="1"/>
        <rFont val="Times New Roman"/>
        <family val="1"/>
      </rPr>
      <t>3.</t>
    </r>
    <r>
      <rPr>
        <sz val="13"/>
        <color theme="1"/>
        <rFont val="Times New Roman"/>
        <family val="1"/>
      </rPr>
      <t xml:space="preserve"> якщо немає комірок з жовтою заливкою - переходьте до вкладки </t>
    </r>
    <r>
      <rPr>
        <b/>
        <sz val="13"/>
        <color theme="1"/>
        <rFont val="Times New Roman"/>
        <family val="1"/>
      </rPr>
      <t>"1_Доходи"</t>
    </r>
  </si>
  <si>
    <r>
      <rPr>
        <b/>
        <u/>
        <sz val="13"/>
        <color theme="1"/>
        <rFont val="Times New Roman"/>
        <family val="1"/>
      </rPr>
      <t>2.</t>
    </r>
    <r>
      <rPr>
        <b/>
        <sz val="13"/>
        <color theme="1"/>
        <rFont val="Times New Roman"/>
        <family val="1"/>
      </rPr>
      <t xml:space="preserve"> </t>
    </r>
    <r>
      <rPr>
        <sz val="13"/>
        <color theme="1"/>
        <rFont val="Times New Roman"/>
        <family val="1"/>
      </rPr>
      <t>перевірте, чи  залишились комірки з жовтою заливкою (колір знімається автоматично при заповненні)</t>
    </r>
  </si>
  <si>
    <r>
      <rPr>
        <b/>
        <u/>
        <sz val="13"/>
        <color theme="1"/>
        <rFont val="Times New Roman"/>
        <family val="1"/>
      </rPr>
      <t>3.</t>
    </r>
    <r>
      <rPr>
        <sz val="13"/>
        <color theme="1"/>
        <rFont val="Times New Roman"/>
        <family val="1"/>
      </rPr>
      <t xml:space="preserve"> якщо немає комірок з жовтою заливкою - переходьте до вкладки </t>
    </r>
    <r>
      <rPr>
        <b/>
        <sz val="13"/>
        <color theme="1"/>
        <rFont val="Times New Roman"/>
        <family val="1"/>
      </rPr>
      <t>"2_Видатки (базові)"</t>
    </r>
  </si>
  <si>
    <r>
      <t xml:space="preserve">Надходження надавача ПМД від медичного обслуговування населення </t>
    </r>
    <r>
      <rPr>
        <sz val="14"/>
        <color rgb="FF00B050"/>
        <rFont val="Times New Roman"/>
        <family val="1"/>
      </rPr>
      <t>зеленого списку</t>
    </r>
    <r>
      <rPr>
        <sz val="14"/>
        <color theme="1"/>
        <rFont val="Times New Roman"/>
        <family val="1"/>
      </rPr>
      <t xml:space="preserve"> (Розділ І вкладки "1_Доходи"), грн.</t>
    </r>
  </si>
  <si>
    <r>
      <t xml:space="preserve">Надходження надавача ПМД від медичного обслуговування населення </t>
    </r>
    <r>
      <rPr>
        <sz val="14"/>
        <color rgb="FFFF0000"/>
        <rFont val="Times New Roman"/>
        <family val="1"/>
      </rPr>
      <t>червоного списку</t>
    </r>
    <r>
      <rPr>
        <sz val="14"/>
        <color theme="1"/>
        <rFont val="Times New Roman"/>
        <family val="1"/>
      </rPr>
      <t xml:space="preserve"> (Розділ 2 вкладки "1_Доходи"), грн.</t>
    </r>
  </si>
  <si>
    <r>
      <t xml:space="preserve">Розділ ІІ. Надходження надавача ПМД від медичного обслуговування населення </t>
    </r>
    <r>
      <rPr>
        <b/>
        <u/>
        <sz val="18"/>
        <color rgb="FFFF0000"/>
        <rFont val="Times New Roman"/>
        <family val="1"/>
      </rPr>
      <t>червоного списку</t>
    </r>
    <r>
      <rPr>
        <b/>
        <sz val="18"/>
        <color theme="1"/>
        <rFont val="Times New Roman"/>
        <family val="1"/>
      </rPr>
      <t xml:space="preserve"> у 2018 році </t>
    </r>
    <r>
      <rPr>
        <b/>
        <sz val="16"/>
        <color rgb="FFFF0000"/>
        <rFont val="Calibri"/>
        <family val="2"/>
        <scheme val="minor"/>
      </rPr>
      <t/>
    </r>
  </si>
  <si>
    <r>
      <t xml:space="preserve">Розділ І. Надходження надавача ПМД від медичного обслуговування населення </t>
    </r>
    <r>
      <rPr>
        <b/>
        <u/>
        <sz val="18"/>
        <color rgb="FF00B050"/>
        <rFont val="Times New Roman"/>
        <family val="1"/>
      </rPr>
      <t>зеленого списку</t>
    </r>
    <r>
      <rPr>
        <b/>
        <sz val="18"/>
        <color theme="1"/>
        <rFont val="Times New Roman"/>
        <family val="1"/>
      </rPr>
      <t xml:space="preserve"> у 2018 році</t>
    </r>
  </si>
  <si>
    <r>
      <t xml:space="preserve">Розрахунок </t>
    </r>
    <r>
      <rPr>
        <b/>
        <u/>
        <sz val="18"/>
        <color theme="1"/>
        <rFont val="Times New Roman"/>
        <family val="1"/>
      </rPr>
      <t>ДОХОДІВ</t>
    </r>
    <r>
      <rPr>
        <b/>
        <sz val="18"/>
        <color theme="1"/>
        <rFont val="Times New Roman"/>
        <family val="1"/>
      </rPr>
      <t xml:space="preserve"> надавача ПМД у 2018 році</t>
    </r>
  </si>
  <si>
    <r>
      <t>Розділ ІІІ. Інші надходження/доход</t>
    </r>
    <r>
      <rPr>
        <b/>
        <sz val="18"/>
        <rFont val="Times New Roman"/>
        <family val="1"/>
      </rPr>
      <t>и надавача ПМД</t>
    </r>
    <r>
      <rPr>
        <b/>
        <sz val="18"/>
        <color theme="1"/>
        <rFont val="Times New Roman"/>
        <family val="1"/>
      </rPr>
      <t xml:space="preserve"> у 2018 році (за виключенням розділів І та ІІ даної вкладки)</t>
    </r>
  </si>
  <si>
    <r>
      <t xml:space="preserve">Розрахунок базових </t>
    </r>
    <r>
      <rPr>
        <b/>
        <u/>
        <sz val="18"/>
        <rFont val="Times New Roman"/>
        <family val="1"/>
      </rPr>
      <t>ВИДАТКІВ</t>
    </r>
    <r>
      <rPr>
        <b/>
        <sz val="18"/>
        <rFont val="Times New Roman"/>
        <family val="1"/>
      </rPr>
      <t xml:space="preserve"> надавача ПМД у 2018 році</t>
    </r>
  </si>
  <si>
    <t>Інструкція для користувачів вкладки
"2_Видатки (базові)":</t>
  </si>
  <si>
    <r>
      <t xml:space="preserve">Надходження надавача ПМД від медичного обслуговування населення </t>
    </r>
    <r>
      <rPr>
        <sz val="14"/>
        <color rgb="FF00B050"/>
        <rFont val="Times New Roman"/>
        <family val="1"/>
      </rPr>
      <t>зеленого</t>
    </r>
    <r>
      <rPr>
        <sz val="14"/>
        <color theme="1"/>
        <rFont val="Times New Roman"/>
        <family val="1"/>
      </rPr>
      <t xml:space="preserve"> </t>
    </r>
    <r>
      <rPr>
        <sz val="14"/>
        <color rgb="FF00B050"/>
        <rFont val="Times New Roman"/>
        <family val="1"/>
      </rPr>
      <t>списку</t>
    </r>
    <r>
      <rPr>
        <sz val="14"/>
        <color theme="1"/>
        <rFont val="Times New Roman"/>
        <family val="1"/>
      </rPr>
      <t xml:space="preserve"> (Розділ І вкладки "1_Доходи"), грн.</t>
    </r>
  </si>
  <si>
    <r>
      <t xml:space="preserve">Надходження надавача ПМД від медичного обслуговування населення </t>
    </r>
    <r>
      <rPr>
        <sz val="14"/>
        <color rgb="FFFF0000"/>
        <rFont val="Times New Roman"/>
        <family val="1"/>
      </rPr>
      <t>червоного</t>
    </r>
    <r>
      <rPr>
        <sz val="14"/>
        <color theme="1"/>
        <rFont val="Times New Roman"/>
        <family val="1"/>
      </rPr>
      <t xml:space="preserve"> </t>
    </r>
    <r>
      <rPr>
        <sz val="14"/>
        <color rgb="FFFF0000"/>
        <rFont val="Times New Roman"/>
        <family val="1"/>
      </rPr>
      <t>списку</t>
    </r>
    <r>
      <rPr>
        <sz val="14"/>
        <color theme="1"/>
        <rFont val="Times New Roman"/>
        <family val="1"/>
      </rPr>
      <t xml:space="preserve"> (Розділ 2 вкладки "1_Доходи"), грн.</t>
    </r>
  </si>
  <si>
    <r>
      <rPr>
        <b/>
        <u/>
        <sz val="13"/>
        <rFont val="Times New Roman"/>
        <family val="1"/>
      </rPr>
      <t>1.</t>
    </r>
    <r>
      <rPr>
        <sz val="13"/>
        <rFont val="Times New Roman"/>
        <family val="1"/>
      </rPr>
      <t xml:space="preserve"> для проведення оптимізаційних розрахунків заповніть обрані складові видатків, що підлягають оптимізації.
Змінювати ЛИШЕ комірки з жовтою заливкою</t>
    </r>
  </si>
  <si>
    <r>
      <rPr>
        <b/>
        <u/>
        <sz val="13"/>
        <rFont val="Times New Roman"/>
        <family val="1"/>
      </rPr>
      <t>3.</t>
    </r>
    <r>
      <rPr>
        <sz val="13"/>
        <rFont val="Times New Roman"/>
        <family val="1"/>
      </rPr>
      <t xml:space="preserve"> перейдіть до вкладки </t>
    </r>
    <r>
      <rPr>
        <b/>
        <sz val="13"/>
        <rFont val="Times New Roman"/>
        <family val="1"/>
      </rPr>
      <t>"5_Результати (порівняння)"</t>
    </r>
  </si>
  <si>
    <t>Інструкція для користувачів вкладки
"2_Видатки (оптимізовані)"</t>
  </si>
  <si>
    <r>
      <t>ціна за 1 м</t>
    </r>
    <r>
      <rPr>
        <vertAlign val="superscript"/>
        <sz val="13"/>
        <rFont val="Times New Roman"/>
        <family val="1"/>
      </rPr>
      <t>3</t>
    </r>
    <r>
      <rPr>
        <sz val="13"/>
        <rFont val="Times New Roman"/>
        <family val="1"/>
      </rPr>
      <t>природного газу на початок кварталу, грн.</t>
    </r>
  </si>
  <si>
    <r>
      <t>очікуваний обсяг споживання природного газу у відповідному кварталі, м</t>
    </r>
    <r>
      <rPr>
        <vertAlign val="superscript"/>
        <sz val="13"/>
        <rFont val="Times New Roman"/>
        <family val="1"/>
      </rPr>
      <t>3</t>
    </r>
  </si>
  <si>
    <r>
      <t>ціна за 1 м</t>
    </r>
    <r>
      <rPr>
        <vertAlign val="superscript"/>
        <sz val="13"/>
        <rFont val="Times New Roman"/>
        <family val="1"/>
      </rPr>
      <t xml:space="preserve">3 </t>
    </r>
    <r>
      <rPr>
        <sz val="13"/>
        <rFont val="Times New Roman"/>
        <family val="1"/>
      </rPr>
      <t>на початок кварталу, грн (гаряча вода)</t>
    </r>
  </si>
  <si>
    <r>
      <t>ціна за 1 м</t>
    </r>
    <r>
      <rPr>
        <vertAlign val="superscript"/>
        <sz val="13"/>
        <rFont val="Times New Roman"/>
        <family val="1"/>
      </rPr>
      <t xml:space="preserve">3 </t>
    </r>
    <r>
      <rPr>
        <sz val="13"/>
        <rFont val="Times New Roman"/>
        <family val="1"/>
      </rPr>
      <t>на початок кварталу, грн (холодна вода)</t>
    </r>
  </si>
  <si>
    <r>
      <t>ціна за 1 м</t>
    </r>
    <r>
      <rPr>
        <vertAlign val="superscript"/>
        <sz val="13"/>
        <rFont val="Times New Roman"/>
        <family val="1"/>
      </rPr>
      <t xml:space="preserve">3 </t>
    </r>
    <r>
      <rPr>
        <sz val="13"/>
        <rFont val="Times New Roman"/>
        <family val="1"/>
      </rPr>
      <t>на початок кварталу(водовідведення), грн.</t>
    </r>
  </si>
  <si>
    <t xml:space="preserve">Результати розрахунків доходів та видатків надавача ПМД у 2018 році </t>
  </si>
  <si>
    <t>Кількість населення зеленого списку
у І-ІІ кварталі, осіб</t>
  </si>
  <si>
    <r>
      <t xml:space="preserve">Кількість </t>
    </r>
    <r>
      <rPr>
        <b/>
        <u/>
        <sz val="14"/>
        <color theme="1"/>
        <rFont val="Times New Roman"/>
        <family val="1"/>
      </rPr>
      <t>НОВИХ</t>
    </r>
    <r>
      <rPr>
        <b/>
        <sz val="14"/>
        <color theme="1"/>
        <rFont val="Times New Roman"/>
        <family val="1"/>
      </rPr>
      <t xml:space="preserve"> підписаних декларацій
станом </t>
    </r>
    <r>
      <rPr>
        <b/>
        <u/>
        <sz val="14"/>
        <color theme="1"/>
        <rFont val="Times New Roman"/>
        <family val="1"/>
      </rPr>
      <t>на 01.07.2018</t>
    </r>
  </si>
  <si>
    <r>
      <t xml:space="preserve">Кількість </t>
    </r>
    <r>
      <rPr>
        <b/>
        <u/>
        <sz val="14"/>
        <color theme="1"/>
        <rFont val="Times New Roman"/>
        <family val="1"/>
      </rPr>
      <t>НОВИХ</t>
    </r>
    <r>
      <rPr>
        <b/>
        <sz val="14"/>
        <color theme="1"/>
        <rFont val="Times New Roman"/>
        <family val="1"/>
      </rPr>
      <t xml:space="preserve"> підписаних декларацій
станом </t>
    </r>
    <r>
      <rPr>
        <b/>
        <u/>
        <sz val="14"/>
        <color theme="1"/>
        <rFont val="Times New Roman"/>
        <family val="1"/>
      </rPr>
      <t>на 01.08.2018</t>
    </r>
  </si>
  <si>
    <r>
      <t xml:space="preserve">Кількість </t>
    </r>
    <r>
      <rPr>
        <b/>
        <u/>
        <sz val="14"/>
        <color theme="1"/>
        <rFont val="Times New Roman"/>
        <family val="1"/>
      </rPr>
      <t>НОВИХ</t>
    </r>
    <r>
      <rPr>
        <b/>
        <sz val="14"/>
        <color theme="1"/>
        <rFont val="Times New Roman"/>
        <family val="1"/>
      </rPr>
      <t xml:space="preserve"> підписаних декларацій
станом </t>
    </r>
    <r>
      <rPr>
        <b/>
        <u/>
        <sz val="14"/>
        <color theme="1"/>
        <rFont val="Times New Roman"/>
        <family val="1"/>
      </rPr>
      <t>на 01.09.2018</t>
    </r>
  </si>
  <si>
    <r>
      <t xml:space="preserve">Кількість </t>
    </r>
    <r>
      <rPr>
        <b/>
        <u/>
        <sz val="14"/>
        <color theme="1"/>
        <rFont val="Times New Roman"/>
        <family val="1"/>
      </rPr>
      <t>НОВИХ</t>
    </r>
    <r>
      <rPr>
        <b/>
        <sz val="14"/>
        <color theme="1"/>
        <rFont val="Times New Roman"/>
        <family val="1"/>
      </rPr>
      <t xml:space="preserve"> підписаних декларацій
станом </t>
    </r>
    <r>
      <rPr>
        <b/>
        <u/>
        <sz val="14"/>
        <color theme="1"/>
        <rFont val="Times New Roman"/>
        <family val="1"/>
      </rPr>
      <t>на 01.10.2018</t>
    </r>
  </si>
  <si>
    <r>
      <t xml:space="preserve">Кількість </t>
    </r>
    <r>
      <rPr>
        <b/>
        <u/>
        <sz val="14"/>
        <color theme="1"/>
        <rFont val="Times New Roman"/>
        <family val="1"/>
      </rPr>
      <t>НОВИХ</t>
    </r>
    <r>
      <rPr>
        <b/>
        <sz val="14"/>
        <color theme="1"/>
        <rFont val="Times New Roman"/>
        <family val="1"/>
      </rPr>
      <t xml:space="preserve"> підписаних декларацій
станом </t>
    </r>
    <r>
      <rPr>
        <b/>
        <u/>
        <sz val="14"/>
        <color theme="1"/>
        <rFont val="Times New Roman"/>
        <family val="1"/>
      </rPr>
      <t>на 01.11.2018</t>
    </r>
  </si>
  <si>
    <r>
      <t xml:space="preserve">Кількість </t>
    </r>
    <r>
      <rPr>
        <b/>
        <u/>
        <sz val="14"/>
        <color theme="1"/>
        <rFont val="Times New Roman"/>
        <family val="1"/>
      </rPr>
      <t>НОВИХ</t>
    </r>
    <r>
      <rPr>
        <b/>
        <sz val="14"/>
        <color theme="1"/>
        <rFont val="Times New Roman"/>
        <family val="1"/>
      </rPr>
      <t xml:space="preserve"> підписаних декларацій
станом </t>
    </r>
    <r>
      <rPr>
        <b/>
        <u/>
        <sz val="14"/>
        <color theme="1"/>
        <rFont val="Times New Roman"/>
        <family val="1"/>
      </rPr>
      <t>на 01.12.2018</t>
    </r>
  </si>
  <si>
    <t>3. Надходження надавача ПМД за зеленим списком (НЕГІРСЬКЕ населення), грн.</t>
  </si>
  <si>
    <t>2. Кількість негірського населення за зеленим списком</t>
  </si>
  <si>
    <t>2. Кількість гірського населення за зеленим списком</t>
  </si>
  <si>
    <t>3. Надходження надавача ПМД за зеленим списком (ГІРСЬКЕ населення), грн.</t>
  </si>
  <si>
    <t>Надходження за зеленим списком, грн.</t>
  </si>
  <si>
    <t>Кількість населення червоного списку
у І-ІІ кварталі, осіб</t>
  </si>
  <si>
    <t>станом на 01.07.2018</t>
  </si>
  <si>
    <t>станом на 01.08.2018</t>
  </si>
  <si>
    <t>станом на 01.09.2018</t>
  </si>
  <si>
    <r>
      <t>Кількість населення червоного списку у</t>
    </r>
    <r>
      <rPr>
        <b/>
        <u/>
        <sz val="16"/>
        <color theme="1"/>
        <rFont val="Times New Roman"/>
        <family val="1"/>
      </rPr>
      <t xml:space="preserve"> ІІІ кварталі</t>
    </r>
    <r>
      <rPr>
        <b/>
        <sz val="16"/>
        <color theme="1"/>
        <rFont val="Times New Roman"/>
        <family val="1"/>
      </rPr>
      <t>, осіб</t>
    </r>
  </si>
  <si>
    <t>станом на 01.10.2018</t>
  </si>
  <si>
    <t>станом на 01.11.2018</t>
  </si>
  <si>
    <t>станом на 01.12.2018</t>
  </si>
  <si>
    <r>
      <t>Кількість населення червоного списку у</t>
    </r>
    <r>
      <rPr>
        <b/>
        <u/>
        <sz val="16"/>
        <color theme="1"/>
        <rFont val="Times New Roman"/>
        <family val="1"/>
      </rPr>
      <t xml:space="preserve"> ІV кварталі</t>
    </r>
    <r>
      <rPr>
        <b/>
        <sz val="16"/>
        <color theme="1"/>
        <rFont val="Times New Roman"/>
        <family val="1"/>
      </rPr>
      <t>, осіб</t>
    </r>
  </si>
  <si>
    <t>Кількість населення червоного списку на кінець 2018 року, осіб</t>
  </si>
  <si>
    <t>Надходження за червоним списком, грн.</t>
  </si>
  <si>
    <t>3. Надходження надавача ПМД за червоним списком, грн.</t>
  </si>
  <si>
    <t>Надходження надавача ПМД за червоним списком, грн.</t>
  </si>
  <si>
    <t>Надходження від плати за послуги, що надаються бюджетними установами згідно із законодавством, грн.</t>
  </si>
  <si>
    <t>кількість штатних посад у відповідному кварталі (одиниць):</t>
  </si>
  <si>
    <r>
      <rPr>
        <b/>
        <u/>
        <sz val="13"/>
        <rFont val="Times New Roman"/>
        <family val="1"/>
      </rPr>
      <t>ЗАГАЛЬНА СУМА</t>
    </r>
    <r>
      <rPr>
        <b/>
        <sz val="13"/>
        <rFont val="Times New Roman"/>
        <family val="1"/>
      </rPr>
      <t xml:space="preserve"> посадових окладів з доплатою за кваліфікаційну категорію  у 2018 році (гривень), в тому числі:</t>
    </r>
  </si>
  <si>
    <t>очікуваний ДЕННИЙ обсяг споживання електроенергії у відповідному кварталі, кВт</t>
  </si>
  <si>
    <t>витрати на електроенергію за ДЕННИМ тарифом, грн.</t>
  </si>
  <si>
    <t>очікуваний НІЧНИЙ обсяг споживання електроенергії у відповідному кварталі, кВт</t>
  </si>
  <si>
    <t>витрати на електроенергію за НІЧНИМ тарифом, грн.</t>
  </si>
  <si>
    <t>загальні витрати на електроенергію, грн.</t>
  </si>
  <si>
    <t>тариф за 1 кВт (ДЕННИЙ) на початок кварталу, грн.</t>
  </si>
  <si>
    <t>тариф за 1 кВт (НІЧНИЙ) на початок кварталу, грн.</t>
  </si>
  <si>
    <t>сестра медична денного стац.</t>
  </si>
  <si>
    <t>старша медична сестра</t>
  </si>
  <si>
    <t>робітник з комплексного обслуговування</t>
  </si>
  <si>
    <t>електрик</t>
  </si>
  <si>
    <t>технік</t>
  </si>
  <si>
    <t>адміністратор</t>
  </si>
  <si>
    <t>оператор котельні</t>
  </si>
  <si>
    <t>юрисконсульт</t>
  </si>
  <si>
    <t>завідувач складу</t>
  </si>
  <si>
    <t>http://moz.gov.ua/article/public-discussions/proekt-postanovi-kabinetu-ministriv-ukraini-%C2%ABpro-zatverdzhennja-porjadku-realizacii-derzhavnih-garantij-medichnogo-obslugovuvannja-naselennja-za-programoju-medichnih-garantij-dlja-pervinnoi-medichnoi-dopomogi-na-2018-rik%C2%BB#2</t>
  </si>
  <si>
    <t>Електронний інструмент з фінансового планування доходів та видатків надавача ПМД на 2018 рік</t>
  </si>
  <si>
    <t>Джерело (активне посилання)</t>
  </si>
  <si>
    <r>
      <t xml:space="preserve">Розрахунок оптимізованих </t>
    </r>
    <r>
      <rPr>
        <b/>
        <u/>
        <sz val="18"/>
        <rFont val="Times New Roman"/>
        <family val="1"/>
      </rPr>
      <t>ВИДАТКІВ</t>
    </r>
    <r>
      <rPr>
        <b/>
        <sz val="18"/>
        <rFont val="Times New Roman"/>
        <family val="1"/>
      </rPr>
      <t xml:space="preserve"> надавача ПМД
у 2018 році</t>
    </r>
  </si>
  <si>
    <r>
      <t xml:space="preserve">Структура ДОХОДІВ надавача ПМД у 2018 році, </t>
    </r>
    <r>
      <rPr>
        <b/>
        <i/>
        <sz val="14"/>
        <color theme="1"/>
        <rFont val="Times New Roman"/>
        <family val="1"/>
      </rPr>
      <t>% до загального підсумку</t>
    </r>
  </si>
  <si>
    <r>
      <t xml:space="preserve">Доходи 
у І кварталі 2018, </t>
    </r>
    <r>
      <rPr>
        <b/>
        <i/>
        <sz val="14"/>
        <color theme="1"/>
        <rFont val="Times New Roman"/>
        <family val="1"/>
      </rPr>
      <t>грн.</t>
    </r>
  </si>
  <si>
    <r>
      <t>Доходи
у ІІ кварталі 2018,</t>
    </r>
    <r>
      <rPr>
        <b/>
        <i/>
        <sz val="14"/>
        <color theme="1"/>
        <rFont val="Times New Roman"/>
        <family val="1"/>
      </rPr>
      <t xml:space="preserve"> грн.</t>
    </r>
  </si>
  <si>
    <r>
      <t xml:space="preserve">Доходи 
у ІІІ кварталі 2018, </t>
    </r>
    <r>
      <rPr>
        <b/>
        <i/>
        <sz val="14"/>
        <color theme="1"/>
        <rFont val="Times New Roman"/>
        <family val="1"/>
      </rPr>
      <t>грн.</t>
    </r>
  </si>
  <si>
    <r>
      <t xml:space="preserve">Доходи
у IV кварталі 2018, </t>
    </r>
    <r>
      <rPr>
        <b/>
        <i/>
        <sz val="14"/>
        <color theme="1"/>
        <rFont val="Times New Roman"/>
        <family val="1"/>
      </rPr>
      <t>грн.</t>
    </r>
  </si>
  <si>
    <r>
      <t xml:space="preserve">Всього ДОХОДІВ надавача ПМД
у 2018 році, </t>
    </r>
    <r>
      <rPr>
        <b/>
        <i/>
        <sz val="14"/>
        <color theme="1"/>
        <rFont val="Times New Roman"/>
        <family val="1"/>
      </rPr>
      <t>грн.</t>
    </r>
  </si>
  <si>
    <r>
      <t xml:space="preserve">Коригувальний коефіцієнт для гірських населених пунктів
</t>
    </r>
    <r>
      <rPr>
        <i/>
        <sz val="14"/>
        <color theme="1"/>
        <rFont val="Times New Roman"/>
        <family val="1"/>
      </rPr>
      <t>(надано статус відповідно до Закону України "Про статус гірських населених пунктів в Україні")</t>
    </r>
  </si>
  <si>
    <t>Кількість населення зеленого списку
у І-ІІ кварталі 2018, осіб</t>
  </si>
  <si>
    <r>
      <t xml:space="preserve">Віковий склад постійного населення станом на </t>
    </r>
    <r>
      <rPr>
        <b/>
        <u/>
        <sz val="14"/>
        <color theme="1"/>
        <rFont val="Times New Roman"/>
        <family val="1"/>
      </rPr>
      <t>01.01.2018</t>
    </r>
    <r>
      <rPr>
        <b/>
        <sz val="14"/>
        <color theme="1"/>
        <rFont val="Times New Roman"/>
        <family val="1"/>
      </rPr>
      <t>, яке обслуговує надавач ПМД (за даними Держстату), %</t>
    </r>
  </si>
  <si>
    <r>
      <t xml:space="preserve">Кількість </t>
    </r>
    <r>
      <rPr>
        <b/>
        <u/>
        <sz val="16"/>
        <color theme="1"/>
        <rFont val="Times New Roman"/>
        <family val="1"/>
      </rPr>
      <t>НЕГІРСЬКОГО</t>
    </r>
    <r>
      <rPr>
        <b/>
        <sz val="16"/>
        <color theme="1"/>
        <rFont val="Times New Roman"/>
        <family val="1"/>
      </rPr>
      <t xml:space="preserve"> населення зеленого списку в </t>
    </r>
    <r>
      <rPr>
        <b/>
        <u/>
        <sz val="16"/>
        <color theme="1"/>
        <rFont val="Times New Roman"/>
        <family val="1"/>
      </rPr>
      <t>ІІІ кварталі 2018 (очікувана)</t>
    </r>
    <r>
      <rPr>
        <b/>
        <sz val="16"/>
        <color theme="1"/>
        <rFont val="Times New Roman"/>
        <family val="1"/>
      </rPr>
      <t>, осіб</t>
    </r>
  </si>
  <si>
    <r>
      <t xml:space="preserve">Кількість </t>
    </r>
    <r>
      <rPr>
        <b/>
        <u/>
        <sz val="16"/>
        <color theme="1"/>
        <rFont val="Times New Roman"/>
        <family val="1"/>
      </rPr>
      <t>НЕГІРСЬКОГО</t>
    </r>
    <r>
      <rPr>
        <b/>
        <sz val="16"/>
        <color theme="1"/>
        <rFont val="Times New Roman"/>
        <family val="1"/>
      </rPr>
      <t xml:space="preserve"> населення зеленого списку в </t>
    </r>
    <r>
      <rPr>
        <b/>
        <u/>
        <sz val="16"/>
        <color theme="1"/>
        <rFont val="Times New Roman"/>
        <family val="1"/>
      </rPr>
      <t>IV кварталі 2018 (очікувана)</t>
    </r>
    <r>
      <rPr>
        <b/>
        <sz val="16"/>
        <color theme="1"/>
        <rFont val="Times New Roman"/>
        <family val="1"/>
      </rPr>
      <t>, осіб</t>
    </r>
  </si>
  <si>
    <r>
      <t xml:space="preserve">Кількість </t>
    </r>
    <r>
      <rPr>
        <b/>
        <u/>
        <sz val="16"/>
        <color theme="1"/>
        <rFont val="Times New Roman"/>
        <family val="1"/>
      </rPr>
      <t>ГІРСЬКОГО</t>
    </r>
    <r>
      <rPr>
        <b/>
        <sz val="16"/>
        <color theme="1"/>
        <rFont val="Times New Roman"/>
        <family val="1"/>
      </rPr>
      <t xml:space="preserve"> населення зеленого списку в </t>
    </r>
    <r>
      <rPr>
        <b/>
        <u/>
        <sz val="16"/>
        <color theme="1"/>
        <rFont val="Times New Roman"/>
        <family val="1"/>
      </rPr>
      <t>ІІІ кварталі 2018 (очікувана)</t>
    </r>
    <r>
      <rPr>
        <b/>
        <sz val="16"/>
        <color theme="1"/>
        <rFont val="Times New Roman"/>
        <family val="1"/>
      </rPr>
      <t>, осіб</t>
    </r>
  </si>
  <si>
    <r>
      <t xml:space="preserve">Кількість ГІРСЬКОГО населення зеленого списку в </t>
    </r>
    <r>
      <rPr>
        <b/>
        <u/>
        <sz val="16"/>
        <color theme="1"/>
        <rFont val="Times New Roman"/>
        <family val="1"/>
      </rPr>
      <t>IV кварталі 2018 (очікувана)</t>
    </r>
    <r>
      <rPr>
        <b/>
        <sz val="16"/>
        <color theme="1"/>
        <rFont val="Times New Roman"/>
        <family val="1"/>
      </rPr>
      <t>, осіб</t>
    </r>
  </si>
  <si>
    <t>ВСЬОГО ДОХОДІВ надавача ПМД
у 2018 році, грн.</t>
  </si>
  <si>
    <r>
      <rPr>
        <b/>
        <u/>
        <sz val="13"/>
        <color theme="1"/>
        <rFont val="Times New Roman"/>
        <family val="1"/>
      </rPr>
      <t>1.</t>
    </r>
    <r>
      <rPr>
        <sz val="13"/>
        <color theme="1"/>
        <rFont val="Times New Roman"/>
        <family val="1"/>
      </rPr>
      <t xml:space="preserve"> заповніть комірки з жовтою заливкою розділів І, ІІ та ІІІ</t>
    </r>
  </si>
  <si>
    <t>Кількість НЕГІРСЬКОГО населення зеленого списку
у 2018 році, осіб</t>
  </si>
  <si>
    <t>Кількість ГІРСЬКОГО населення зеленого списку
у 2018 році, осіб</t>
  </si>
  <si>
    <r>
      <rPr>
        <u/>
        <sz val="13"/>
        <rFont val="Times New Roman"/>
        <family val="1"/>
      </rPr>
      <t>Джерело (станом на 10 квітня 2018 року):</t>
    </r>
    <r>
      <rPr>
        <sz val="13"/>
        <rFont val="Times New Roman"/>
        <family val="1"/>
      </rPr>
      <t xml:space="preserve">  проект постанови КМУ "Порядок реалізації державних гарантій медичного обслугоування населення за програмою медичних гарантій для первинної медичної допомоги на 2018 рік"</t>
    </r>
  </si>
  <si>
    <t>2. Кількість населення за червоним списком у 2018 році</t>
  </si>
  <si>
    <t>Закон України від 14.11.2018 "Про підвищення доступності та якості медичного обслуговування у сільській місцевості"</t>
  </si>
  <si>
    <t xml:space="preserve">http://zakon5.rada.gov.ua/laws/show/2206-19 </t>
  </si>
  <si>
    <t>Розпорядження Кабінету Міністрів України  від 30.11.2016 №1013 "Про схвалення Концепції реформи фінансування системи охорони здоров'я"</t>
  </si>
  <si>
    <t>Розпорядження Кабінету Міністрів України  від 15.11.2017 №821 "Про затвердження плану заходів з реалізації Концепції реформи фінансування системи охорони здоров’я на період до 2020 року"</t>
  </si>
  <si>
    <t>Постанова Кабінету Міністрів України від 27.12.2017 №1101 "Про утворення Національної служби здоров'я України"</t>
  </si>
  <si>
    <t>Наказ МОЗ України від 19.03.2018  №503 "Про затвердження Порядку вибору лікаря, який надає первинну медичну допомогу, та форми декларації про вибір лікаря, який надає первинну медичну допомогу" (набирає чинності 01.07.2018)</t>
  </si>
  <si>
    <t>Наказ МОЗ України від 19.03.2018  №504 "Про затвердження Порядку надання первинної медичної допомоги"  (набирає чинності 01.07.2018)</t>
  </si>
  <si>
    <r>
      <t>ціна за 1 м</t>
    </r>
    <r>
      <rPr>
        <vertAlign val="superscript"/>
        <sz val="13"/>
        <rFont val="Times New Roman"/>
        <family val="1"/>
      </rPr>
      <t xml:space="preserve">3 </t>
    </r>
    <r>
      <rPr>
        <sz val="13"/>
        <rFont val="Times New Roman"/>
        <family val="1"/>
      </rPr>
      <t>природного газу на початок кварталу, грн.</t>
    </r>
  </si>
  <si>
    <r>
      <t>очікуваний обсяг споживання гарячої води у відповідному кварталі, м</t>
    </r>
    <r>
      <rPr>
        <vertAlign val="superscript"/>
        <sz val="13"/>
        <rFont val="Times New Roman"/>
        <family val="1"/>
      </rPr>
      <t>3</t>
    </r>
  </si>
  <si>
    <r>
      <t>ціна за 1 м</t>
    </r>
    <r>
      <rPr>
        <vertAlign val="superscript"/>
        <sz val="13"/>
        <rFont val="Times New Roman"/>
        <family val="1"/>
      </rPr>
      <t xml:space="preserve">3 </t>
    </r>
    <r>
      <rPr>
        <sz val="13"/>
        <rFont val="Times New Roman"/>
        <family val="1"/>
      </rPr>
      <t xml:space="preserve">на початок кварталу </t>
    </r>
    <r>
      <rPr>
        <sz val="13"/>
        <color theme="1"/>
        <rFont val="Times New Roman"/>
        <family val="1"/>
      </rPr>
      <t>(водовідведення), грн.</t>
    </r>
  </si>
  <si>
    <r>
      <t>ціна за 1 м</t>
    </r>
    <r>
      <rPr>
        <vertAlign val="superscript"/>
        <sz val="13"/>
        <rFont val="Times New Roman"/>
        <family val="1"/>
      </rPr>
      <t xml:space="preserve">3 </t>
    </r>
    <r>
      <rPr>
        <sz val="13"/>
        <rFont val="Times New Roman"/>
        <family val="1"/>
      </rPr>
      <t>на початок кварталу</t>
    </r>
    <r>
      <rPr>
        <sz val="13"/>
        <color theme="1"/>
        <rFont val="Times New Roman"/>
        <family val="1"/>
      </rPr>
      <t>, грн. (гаряча вода)</t>
    </r>
  </si>
  <si>
    <r>
      <t>ціна за 1 м</t>
    </r>
    <r>
      <rPr>
        <vertAlign val="superscript"/>
        <sz val="13"/>
        <rFont val="Times New Roman"/>
        <family val="1"/>
      </rPr>
      <t xml:space="preserve">3 </t>
    </r>
    <r>
      <rPr>
        <sz val="13"/>
        <rFont val="Times New Roman"/>
        <family val="1"/>
      </rPr>
      <t>на початок кварталу</t>
    </r>
    <r>
      <rPr>
        <sz val="13"/>
        <color theme="1"/>
        <rFont val="Times New Roman"/>
        <family val="1"/>
      </rPr>
      <t>, грн. (холодна вода)</t>
    </r>
  </si>
  <si>
    <t>Всього у 2018 році, грн.</t>
  </si>
  <si>
    <t>кількість штатних посад у відповідному кварталі (одиниць), в тому числі:</t>
  </si>
  <si>
    <r>
      <t xml:space="preserve">Надходження надавача ПМД від медичного обслуговування населення </t>
    </r>
    <r>
      <rPr>
        <sz val="16"/>
        <color rgb="FF00B050"/>
        <rFont val="Times New Roman"/>
        <family val="1"/>
      </rPr>
      <t>зеленого</t>
    </r>
    <r>
      <rPr>
        <sz val="16"/>
        <color theme="1"/>
        <rFont val="Times New Roman"/>
        <family val="1"/>
      </rPr>
      <t xml:space="preserve"> </t>
    </r>
    <r>
      <rPr>
        <sz val="16"/>
        <color rgb="FF00B050"/>
        <rFont val="Times New Roman"/>
        <family val="1"/>
      </rPr>
      <t>списку</t>
    </r>
    <r>
      <rPr>
        <sz val="16"/>
        <color theme="1"/>
        <rFont val="Times New Roman"/>
        <family val="1"/>
      </rPr>
      <t xml:space="preserve"> (Розділ І вкладки "1_Доходи"), грн.</t>
    </r>
  </si>
  <si>
    <r>
      <t xml:space="preserve">Надходження надавача ПМД від медичного обслуговування населення </t>
    </r>
    <r>
      <rPr>
        <sz val="16"/>
        <color rgb="FFFF0000"/>
        <rFont val="Times New Roman"/>
        <family val="1"/>
      </rPr>
      <t>червоного</t>
    </r>
    <r>
      <rPr>
        <sz val="16"/>
        <color theme="1"/>
        <rFont val="Times New Roman"/>
        <family val="1"/>
      </rPr>
      <t xml:space="preserve"> </t>
    </r>
    <r>
      <rPr>
        <sz val="16"/>
        <color rgb="FFFF0000"/>
        <rFont val="Times New Roman"/>
        <family val="1"/>
      </rPr>
      <t>списку</t>
    </r>
    <r>
      <rPr>
        <sz val="16"/>
        <color theme="1"/>
        <rFont val="Times New Roman"/>
        <family val="1"/>
      </rPr>
      <t xml:space="preserve"> (Розділ 2 вкладки "1_Доходи"), грн.</t>
    </r>
  </si>
  <si>
    <r>
      <rPr>
        <b/>
        <sz val="16"/>
        <rFont val="Times New Roman"/>
        <family val="1"/>
      </rPr>
      <t xml:space="preserve">САЛЬДО надавача ПМД у 2018 році </t>
    </r>
    <r>
      <rPr>
        <b/>
        <sz val="16"/>
        <color theme="4"/>
        <rFont val="Times New Roman"/>
        <family val="1"/>
      </rPr>
      <t xml:space="preserve">(позитивний баланс + / </t>
    </r>
    <r>
      <rPr>
        <b/>
        <sz val="16"/>
        <color rgb="FFFF0000"/>
        <rFont val="Times New Roman"/>
        <family val="1"/>
      </rPr>
      <t>негативний баланс -</t>
    </r>
    <r>
      <rPr>
        <b/>
        <sz val="16"/>
        <color theme="4"/>
        <rFont val="Times New Roman"/>
        <family val="1"/>
      </rPr>
      <t>)</t>
    </r>
  </si>
  <si>
    <r>
      <rPr>
        <b/>
        <u/>
        <sz val="13"/>
        <rFont val="Times New Roman"/>
        <family val="1"/>
      </rPr>
      <t>2.</t>
    </r>
    <r>
      <rPr>
        <b/>
        <sz val="13"/>
        <rFont val="Times New Roman"/>
        <family val="1"/>
      </rPr>
      <t xml:space="preserve"> </t>
    </r>
    <r>
      <rPr>
        <sz val="13"/>
        <rFont val="Times New Roman"/>
        <family val="1"/>
      </rPr>
      <t>зверніть увагу, що комірки позначені світло-коричневим кольором ЗАХИЩЕНІ (їх НЕ МОЖНА змінювати)</t>
    </r>
  </si>
  <si>
    <t>Інші надходження/доходи надавача ПМД (Розділ ІІІ вкладки "1_Доходи"), грн.</t>
  </si>
  <si>
    <t>проект постанови КМУ "Про затвердження Порядку реалізації державних гарантій медичного обслуговування населення за програмою медичних гарантій для первинної медичної допомоги на 2018 рік"</t>
  </si>
  <si>
    <t>Розрахункові обсяги доходів надавача ПМД у 2018 році</t>
  </si>
  <si>
    <t>Розрахункові обсяги видатків надавача ПМД у 2018 році</t>
  </si>
  <si>
    <t>Доходи_друк</t>
  </si>
  <si>
    <t>Видатки (базові)_друк</t>
  </si>
  <si>
    <t>Друк розрахованих даних відповідно до вклади 2_Видатки (базові)</t>
  </si>
  <si>
    <t>Друк розрахованих даних відповідно до вклади 1_Доходи</t>
  </si>
  <si>
    <t>3_Результати (базові)_друк</t>
  </si>
  <si>
    <t>Видатки (оптимізовані)_друк</t>
  </si>
  <si>
    <t>Друк розрахованих даних відповідно до вклади 4_Видатки (оптимізовані)</t>
  </si>
  <si>
    <t>5_Результати (порівняння)_друк</t>
  </si>
  <si>
    <t>Оптимізовані ВИДАТКИ надавача ПМД у 2018 році</t>
  </si>
  <si>
    <t>Надходження від місцевого бюджету (крім надходжень на покриття вартості комунальних послуг та енергоносіїв), грн.</t>
  </si>
  <si>
    <t>всього по КЕКВ 2120 за 2018 рік (гривень), в тому числі:</t>
  </si>
  <si>
    <t xml:space="preserve"> ставка єдиного внеску на загальнообов'язкове державне соціальне страхування для відповідної посади, %</t>
  </si>
  <si>
    <t xml:space="preserve"> ставка єдиного внеску на загальнобоов'язкове державне соціальне страхування для відповідної посади, %</t>
  </si>
  <si>
    <r>
      <rPr>
        <b/>
        <u/>
        <sz val="13"/>
        <color theme="1"/>
        <rFont val="Times New Roman"/>
        <family val="1"/>
      </rPr>
      <t>2</t>
    </r>
    <r>
      <rPr>
        <b/>
        <sz val="13"/>
        <color theme="1"/>
        <rFont val="Times New Roman"/>
        <family val="1"/>
      </rPr>
      <t xml:space="preserve">. </t>
    </r>
    <r>
      <rPr>
        <sz val="13"/>
        <color theme="1"/>
        <rFont val="Times New Roman"/>
        <family val="1"/>
      </rPr>
      <t>перевірте, чи  залишились комірки з жовтою заливкою у розділах І, ІІ, ІІІ (колір знімається автоматично при заповненні)
Колір не знімається тільки для "вікового складу постійного населення" (F 35-39)</t>
    </r>
  </si>
  <si>
    <r>
      <rPr>
        <u/>
        <sz val="13"/>
        <color theme="1"/>
        <rFont val="Times New Roman"/>
        <family val="1"/>
      </rPr>
      <t>Джерело (станом на 10 квітня 2018 року):</t>
    </r>
    <r>
      <rPr>
        <sz val="13"/>
        <color theme="1"/>
        <rFont val="Times New Roman"/>
        <family val="1"/>
      </rPr>
      <t xml:space="preserve">  проект постанови КМУ "Порядок реалізації державних гарантій медичного обслугоування населення за програмою медичних гарантій для первинної медичної допомоги на 2018 рік"</t>
    </r>
  </si>
  <si>
    <t>Надходження на покриття вартості комунальних послуг та енергоносіїв надавача ПМД, грн.</t>
  </si>
  <si>
    <t>Всього ВИДАТКІВ надавача ПМД у 2018 році, грн.</t>
  </si>
  <si>
    <t>Видатки у IV кварталі 2018, грн.</t>
  </si>
  <si>
    <r>
      <t xml:space="preserve">Видатки у І кварталі 2018, </t>
    </r>
    <r>
      <rPr>
        <b/>
        <i/>
        <sz val="14"/>
        <color theme="1"/>
        <rFont val="Times New Roman"/>
        <family val="1"/>
      </rPr>
      <t>грн</t>
    </r>
    <r>
      <rPr>
        <b/>
        <sz val="14"/>
        <color theme="1"/>
        <rFont val="Times New Roman"/>
        <family val="1"/>
      </rPr>
      <t>.</t>
    </r>
  </si>
  <si>
    <r>
      <t xml:space="preserve">Видатки у ІІ кварталі 2018, </t>
    </r>
    <r>
      <rPr>
        <b/>
        <i/>
        <sz val="14"/>
        <color theme="1"/>
        <rFont val="Times New Roman"/>
        <family val="1"/>
      </rPr>
      <t>грн</t>
    </r>
    <r>
      <rPr>
        <b/>
        <sz val="14"/>
        <color theme="1"/>
        <rFont val="Times New Roman"/>
        <family val="1"/>
      </rPr>
      <t>.</t>
    </r>
  </si>
  <si>
    <r>
      <t xml:space="preserve">Видатки у ІІІ кварталі 2018, </t>
    </r>
    <r>
      <rPr>
        <b/>
        <i/>
        <sz val="14"/>
        <color theme="1"/>
        <rFont val="Times New Roman"/>
        <family val="1"/>
      </rPr>
      <t>грн</t>
    </r>
    <r>
      <rPr>
        <b/>
        <sz val="14"/>
        <color theme="1"/>
        <rFont val="Times New Roman"/>
        <family val="1"/>
      </rPr>
      <t>.</t>
    </r>
  </si>
  <si>
    <r>
      <t xml:space="preserve">Видатки у IV кварталі 2018, </t>
    </r>
    <r>
      <rPr>
        <b/>
        <i/>
        <sz val="14"/>
        <color theme="1"/>
        <rFont val="Times New Roman"/>
        <family val="1"/>
      </rPr>
      <t>грн</t>
    </r>
    <r>
      <rPr>
        <b/>
        <sz val="14"/>
        <color theme="1"/>
        <rFont val="Times New Roman"/>
        <family val="1"/>
      </rPr>
      <t>.</t>
    </r>
  </si>
  <si>
    <r>
      <rPr>
        <b/>
        <u/>
        <sz val="13"/>
        <color theme="1"/>
        <rFont val="Times New Roman"/>
        <family val="1"/>
      </rPr>
      <t>1.</t>
    </r>
    <r>
      <rPr>
        <sz val="13"/>
        <color theme="1"/>
        <rFont val="Times New Roman"/>
        <family val="1"/>
      </rPr>
      <t xml:space="preserve"> заповніть комірки з жовтою заливкою (у разі відсутності категорії витрат - поставити "0")
колір не знімається тільки для ставки ЄСВ (КЕКВ 2111).</t>
    </r>
  </si>
  <si>
    <t>Видаткви у ІІІ кварталі 2018, грн.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</si>
</sst>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#,##0.0"/>
    <numFmt numFmtId="166" formatCode="0.0%"/>
  </numFmts>
  <fonts count="64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4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3"/>
      <name val="Times New Roman"/>
      <family val="1"/>
    </font>
    <font>
      <i/>
      <sz val="13"/>
      <name val="Times New Roman"/>
      <family val="1"/>
    </font>
    <font>
      <sz val="13"/>
      <color theme="1"/>
      <name val="Times New Roman"/>
      <family val="1"/>
    </font>
    <font>
      <b/>
      <sz val="16"/>
      <name val="Times New Roman"/>
      <family val="1"/>
    </font>
    <font>
      <b/>
      <sz val="13"/>
      <color theme="1"/>
      <name val="Times New Roman"/>
      <family val="1"/>
    </font>
    <font>
      <b/>
      <u/>
      <sz val="13"/>
      <color theme="1"/>
      <name val="Times New Roman"/>
      <family val="1"/>
    </font>
    <font>
      <sz val="13"/>
      <color rgb="FFFF0000"/>
      <name val="Times New Roman"/>
      <family val="1"/>
    </font>
    <font>
      <b/>
      <u/>
      <sz val="13"/>
      <name val="Times New Roman"/>
      <family val="1"/>
    </font>
    <font>
      <b/>
      <sz val="13"/>
      <name val="Times New Roman"/>
      <family val="1"/>
    </font>
    <font>
      <b/>
      <sz val="13"/>
      <color rgb="FFFF0000"/>
      <name val="Times New Roman"/>
      <family val="1"/>
    </font>
    <font>
      <b/>
      <sz val="14"/>
      <color theme="1"/>
      <name val="Times New Roman"/>
      <family val="1"/>
    </font>
    <font>
      <b/>
      <sz val="14"/>
      <name val="Times New Roman"/>
      <family val="1"/>
    </font>
    <font>
      <u/>
      <sz val="13"/>
      <color theme="10"/>
      <name val="Times New Roman"/>
      <family val="1"/>
    </font>
    <font>
      <u/>
      <sz val="13"/>
      <color theme="1"/>
      <name val="Times New Roman"/>
      <family val="1"/>
    </font>
    <font>
      <b/>
      <sz val="16"/>
      <color theme="1"/>
      <name val="Times New Roman"/>
      <family val="1"/>
    </font>
    <font>
      <b/>
      <sz val="18"/>
      <name val="Times New Roman"/>
      <family val="1"/>
    </font>
    <font>
      <sz val="18"/>
      <name val="Times New Roman"/>
      <family val="1"/>
    </font>
    <font>
      <b/>
      <sz val="18"/>
      <color theme="1"/>
      <name val="Times New Roman"/>
      <family val="1"/>
    </font>
    <font>
      <sz val="14"/>
      <color indexed="81"/>
      <name val="Tahoma"/>
      <family val="2"/>
    </font>
    <font>
      <sz val="12"/>
      <color indexed="81"/>
      <name val="Tahoma"/>
      <family val="2"/>
    </font>
    <font>
      <b/>
      <sz val="13"/>
      <color theme="4"/>
      <name val="Times New Roman"/>
      <family val="1"/>
    </font>
    <font>
      <sz val="13"/>
      <color theme="4"/>
      <name val="Times New Roman"/>
      <family val="1"/>
    </font>
    <font>
      <b/>
      <sz val="13"/>
      <color rgb="FF0070C0"/>
      <name val="Times New Roman"/>
      <family val="1"/>
    </font>
    <font>
      <sz val="13"/>
      <color rgb="FF0070C0"/>
      <name val="Times New Roman"/>
      <family val="1"/>
    </font>
    <font>
      <i/>
      <sz val="13"/>
      <color theme="1"/>
      <name val="Times New Roman"/>
      <family val="1"/>
    </font>
    <font>
      <b/>
      <i/>
      <sz val="13"/>
      <color rgb="FF7030A0"/>
      <name val="Times New Roman"/>
      <family val="1"/>
    </font>
    <font>
      <sz val="13"/>
      <color rgb="FF00B0F0"/>
      <name val="Times New Roman"/>
      <family val="1"/>
    </font>
    <font>
      <sz val="13"/>
      <color rgb="FF292B2C"/>
      <name val="Times New Roman"/>
      <family val="1"/>
    </font>
    <font>
      <i/>
      <sz val="13"/>
      <color rgb="FF00B0F0"/>
      <name val="Times New Roman"/>
      <family val="1"/>
    </font>
    <font>
      <vertAlign val="superscript"/>
      <sz val="13"/>
      <name val="Times New Roman"/>
      <family val="1"/>
    </font>
    <font>
      <sz val="13"/>
      <color rgb="FF000000"/>
      <name val="Times New Roman"/>
      <family val="1"/>
    </font>
    <font>
      <sz val="14"/>
      <name val="Times New Roman"/>
      <family val="1"/>
    </font>
    <font>
      <b/>
      <sz val="13"/>
      <color rgb="FF00B0F0"/>
      <name val="Times New Roman"/>
      <family val="1"/>
    </font>
    <font>
      <sz val="14"/>
      <color theme="1"/>
      <name val="Times New Roman"/>
      <family val="1"/>
    </font>
    <font>
      <sz val="14"/>
      <color rgb="FF00B050"/>
      <name val="Times New Roman"/>
      <family val="1"/>
    </font>
    <font>
      <sz val="14"/>
      <color rgb="FFFF0000"/>
      <name val="Times New Roman"/>
      <family val="1"/>
    </font>
    <font>
      <b/>
      <u/>
      <sz val="18"/>
      <color rgb="FFFF0000"/>
      <name val="Times New Roman"/>
      <family val="1"/>
    </font>
    <font>
      <b/>
      <u/>
      <sz val="18"/>
      <color rgb="FF00B050"/>
      <name val="Times New Roman"/>
      <family val="1"/>
    </font>
    <font>
      <b/>
      <u/>
      <sz val="18"/>
      <color theme="1"/>
      <name val="Times New Roman"/>
      <family val="1"/>
    </font>
    <font>
      <b/>
      <i/>
      <sz val="13"/>
      <color theme="1"/>
      <name val="Times New Roman"/>
      <family val="1"/>
    </font>
    <font>
      <b/>
      <u/>
      <sz val="18"/>
      <name val="Times New Roman"/>
      <family val="1"/>
    </font>
    <font>
      <b/>
      <i/>
      <sz val="13"/>
      <name val="Times New Roman"/>
      <family val="1"/>
    </font>
    <font>
      <b/>
      <sz val="20"/>
      <color theme="1"/>
      <name val="Times New Roman"/>
      <family val="1"/>
    </font>
    <font>
      <b/>
      <u/>
      <sz val="14"/>
      <color theme="1"/>
      <name val="Times New Roman"/>
      <family val="1"/>
    </font>
    <font>
      <b/>
      <u/>
      <sz val="16"/>
      <color theme="1"/>
      <name val="Times New Roman"/>
      <family val="1"/>
    </font>
    <font>
      <u/>
      <sz val="13"/>
      <name val="Times New Roman"/>
      <family val="1"/>
    </font>
    <font>
      <sz val="16"/>
      <color theme="1"/>
      <name val="Times New Roman"/>
      <family val="1"/>
    </font>
    <font>
      <b/>
      <i/>
      <sz val="14"/>
      <color theme="1"/>
      <name val="Times New Roman"/>
      <family val="1"/>
    </font>
    <font>
      <sz val="16"/>
      <name val="Times New Roman"/>
      <family val="1"/>
    </font>
    <font>
      <i/>
      <sz val="14"/>
      <color theme="1"/>
      <name val="Times New Roman"/>
      <family val="1"/>
    </font>
    <font>
      <sz val="16"/>
      <color rgb="FF0070C0"/>
      <name val="Times New Roman"/>
      <family val="1"/>
    </font>
    <font>
      <sz val="16"/>
      <color rgb="FF00B0F0"/>
      <name val="Times New Roman"/>
      <family val="1"/>
    </font>
    <font>
      <sz val="16"/>
      <color rgb="FF00B050"/>
      <name val="Times New Roman"/>
      <family val="1"/>
    </font>
    <font>
      <sz val="16"/>
      <color rgb="FFFF0000"/>
      <name val="Times New Roman"/>
      <family val="1"/>
    </font>
    <font>
      <b/>
      <sz val="16"/>
      <color theme="4"/>
      <name val="Times New Roman"/>
      <family val="1"/>
    </font>
    <font>
      <b/>
      <sz val="16"/>
      <color rgb="FFFF0000"/>
      <name val="Times New Roman"/>
      <family val="1"/>
    </font>
    <font>
      <b/>
      <sz val="11"/>
      <color theme="1"/>
      <name val="Calibri"/>
      <family val="2"/>
      <scheme val="minor"/>
    </font>
    <font>
      <b/>
      <u/>
      <sz val="13"/>
      <color theme="10"/>
      <name val="Times New Roman"/>
      <family val="1"/>
    </font>
    <font>
      <b/>
      <sz val="20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C6472"/>
        <bgColor indexed="64"/>
      </patternFill>
    </fill>
    <fill>
      <patternFill patternType="solid">
        <fgColor rgb="FFB8FAA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AB8F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50"/>
        <bgColor indexed="64"/>
      </patternFill>
    </fill>
  </fills>
  <borders count="7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0" fontId="2" fillId="0" borderId="0"/>
  </cellStyleXfs>
  <cellXfs count="1033">
    <xf numFmtId="0" fontId="0" fillId="0" borderId="0" xfId="0"/>
    <xf numFmtId="0" fontId="7" fillId="0" borderId="0" xfId="0" applyFont="1"/>
    <xf numFmtId="0" fontId="8" fillId="0" borderId="0" xfId="0" applyFont="1" applyFill="1" applyAlignment="1">
      <alignment vertical="center"/>
    </xf>
    <xf numFmtId="0" fontId="9" fillId="0" borderId="0" xfId="0" applyFont="1" applyAlignment="1">
      <alignment vertical="center"/>
    </xf>
    <xf numFmtId="0" fontId="7" fillId="0" borderId="0" xfId="0" applyFont="1" applyBorder="1"/>
    <xf numFmtId="0" fontId="5" fillId="0" borderId="0" xfId="0" applyFont="1" applyBorder="1" applyAlignment="1">
      <alignment horizontal="left" wrapText="1"/>
    </xf>
    <xf numFmtId="0" fontId="11" fillId="0" borderId="0" xfId="0" applyFont="1" applyAlignment="1">
      <alignment horizontal="left"/>
    </xf>
    <xf numFmtId="0" fontId="9" fillId="0" borderId="0" xfId="0" applyFont="1"/>
    <xf numFmtId="0" fontId="7" fillId="0" borderId="0" xfId="0" applyFont="1" applyFill="1"/>
    <xf numFmtId="0" fontId="15" fillId="0" borderId="0" xfId="0" applyFont="1" applyFill="1"/>
    <xf numFmtId="0" fontId="16" fillId="0" borderId="0" xfId="0" applyFont="1" applyFill="1" applyAlignment="1">
      <alignment horizontal="center" vertical="center"/>
    </xf>
    <xf numFmtId="0" fontId="19" fillId="0" borderId="0" xfId="0" applyFont="1" applyFill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5" fillId="0" borderId="0" xfId="0" applyFont="1" applyBorder="1" applyAlignment="1">
      <alignment horizontal="left" vertical="center" wrapText="1"/>
    </xf>
    <xf numFmtId="0" fontId="13" fillId="0" borderId="0" xfId="0" applyFont="1" applyFill="1" applyBorder="1" applyAlignment="1">
      <alignment vertical="center" wrapText="1"/>
    </xf>
    <xf numFmtId="0" fontId="7" fillId="0" borderId="0" xfId="0" applyFont="1" applyFill="1" applyBorder="1" applyAlignment="1" applyProtection="1">
      <alignment horizontal="left" vertical="center" wrapText="1"/>
      <protection locked="0"/>
    </xf>
    <xf numFmtId="0" fontId="7" fillId="0" borderId="0" xfId="0" applyFont="1" applyFill="1" applyBorder="1"/>
    <xf numFmtId="3" fontId="5" fillId="0" borderId="1" xfId="0" applyNumberFormat="1" applyFont="1" applyFill="1" applyBorder="1" applyAlignment="1" applyProtection="1">
      <alignment horizontal="center" vertical="center"/>
      <protection locked="0"/>
    </xf>
    <xf numFmtId="3" fontId="5" fillId="0" borderId="1" xfId="0" applyNumberFormat="1" applyFont="1" applyBorder="1" applyAlignment="1" applyProtection="1">
      <alignment horizontal="center" vertical="center"/>
      <protection locked="0"/>
    </xf>
    <xf numFmtId="0" fontId="7" fillId="7" borderId="0" xfId="0" applyFont="1" applyFill="1"/>
    <xf numFmtId="0" fontId="13" fillId="0" borderId="47" xfId="0" applyFon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3" fillId="0" borderId="46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9" fillId="0" borderId="0" xfId="0" applyFont="1" applyFill="1"/>
    <xf numFmtId="0" fontId="26" fillId="0" borderId="0" xfId="0" applyFont="1" applyFill="1" applyBorder="1" applyAlignment="1">
      <alignment horizontal="center" vertical="center" wrapText="1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3" fontId="26" fillId="0" borderId="1" xfId="0" applyNumberFormat="1" applyFont="1" applyFill="1" applyBorder="1" applyAlignment="1">
      <alignment horizontal="center" vertical="center"/>
    </xf>
    <xf numFmtId="3" fontId="7" fillId="2" borderId="1" xfId="0" applyNumberFormat="1" applyFont="1" applyFill="1" applyBorder="1" applyAlignment="1">
      <alignment horizontal="center" vertical="center"/>
    </xf>
    <xf numFmtId="3" fontId="5" fillId="2" borderId="1" xfId="0" applyNumberFormat="1" applyFont="1" applyFill="1" applyBorder="1" applyAlignment="1">
      <alignment horizontal="center" vertical="center" wrapText="1"/>
    </xf>
    <xf numFmtId="0" fontId="26" fillId="0" borderId="0" xfId="0" applyFont="1" applyBorder="1" applyAlignment="1">
      <alignment horizontal="center" vertical="center" wrapText="1"/>
    </xf>
    <xf numFmtId="0" fontId="26" fillId="0" borderId="0" xfId="0" applyFont="1" applyBorder="1" applyAlignment="1">
      <alignment horizontal="left" vertical="center" wrapText="1" indent="2"/>
    </xf>
    <xf numFmtId="3" fontId="26" fillId="0" borderId="0" xfId="0" applyNumberFormat="1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right" vertical="center" wrapText="1"/>
    </xf>
    <xf numFmtId="0" fontId="26" fillId="0" borderId="0" xfId="0" applyFont="1" applyFill="1" applyBorder="1" applyAlignment="1">
      <alignment horizontal="left" vertical="center" wrapText="1"/>
    </xf>
    <xf numFmtId="0" fontId="26" fillId="0" borderId="0" xfId="0" applyFont="1" applyBorder="1" applyAlignment="1">
      <alignment horizontal="right" vertical="center" wrapText="1"/>
    </xf>
    <xf numFmtId="0" fontId="26" fillId="0" borderId="0" xfId="0" applyFont="1" applyBorder="1" applyAlignment="1">
      <alignment horizontal="left" vertical="center" wrapText="1"/>
    </xf>
    <xf numFmtId="0" fontId="26" fillId="0" borderId="0" xfId="0" applyFont="1" applyAlignment="1">
      <alignment horizontal="right" vertical="center" wrapText="1"/>
    </xf>
    <xf numFmtId="3" fontId="28" fillId="0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right" vertical="center" wrapText="1"/>
    </xf>
    <xf numFmtId="0" fontId="29" fillId="0" borderId="0" xfId="0" applyFont="1"/>
    <xf numFmtId="0" fontId="29" fillId="0" borderId="0" xfId="0" applyFont="1" applyFill="1"/>
    <xf numFmtId="0" fontId="29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right" vertical="center" wrapText="1"/>
    </xf>
    <xf numFmtId="0" fontId="13" fillId="0" borderId="9" xfId="0" applyFont="1" applyBorder="1" applyAlignment="1">
      <alignment horizontal="center" vertical="center"/>
    </xf>
    <xf numFmtId="0" fontId="13" fillId="0" borderId="33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30" fillId="0" borderId="0" xfId="0" applyFont="1" applyFill="1" applyAlignment="1">
      <alignment horizontal="left" vertical="center" wrapText="1" indent="2"/>
    </xf>
    <xf numFmtId="0" fontId="31" fillId="0" borderId="0" xfId="0" applyFont="1" applyFill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center" vertical="top"/>
    </xf>
    <xf numFmtId="0" fontId="27" fillId="0" borderId="30" xfId="0" applyFont="1" applyBorder="1" applyAlignment="1">
      <alignment horizontal="left" vertical="center" wrapText="1"/>
    </xf>
    <xf numFmtId="3" fontId="13" fillId="2" borderId="37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28" fillId="0" borderId="1" xfId="0" applyFont="1" applyBorder="1" applyAlignment="1">
      <alignment horizontal="left" vertical="center" wrapText="1" indent="2"/>
    </xf>
    <xf numFmtId="3" fontId="28" fillId="0" borderId="4" xfId="0" applyNumberFormat="1" applyFont="1" applyFill="1" applyBorder="1" applyAlignment="1">
      <alignment horizontal="center" vertical="center"/>
    </xf>
    <xf numFmtId="0" fontId="28" fillId="0" borderId="34" xfId="0" applyFont="1" applyBorder="1" applyAlignment="1">
      <alignment horizontal="left" vertical="center" wrapText="1" indent="2"/>
    </xf>
    <xf numFmtId="3" fontId="28" fillId="0" borderId="8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right" vertical="center" wrapText="1"/>
    </xf>
    <xf numFmtId="0" fontId="27" fillId="0" borderId="30" xfId="0" applyFont="1" applyFill="1" applyBorder="1" applyAlignment="1">
      <alignment horizontal="left" vertical="center" wrapText="1"/>
    </xf>
    <xf numFmtId="3" fontId="27" fillId="0" borderId="37" xfId="0" applyNumberFormat="1" applyFont="1" applyFill="1" applyBorder="1" applyAlignment="1">
      <alignment horizontal="center" vertical="center"/>
    </xf>
    <xf numFmtId="0" fontId="13" fillId="8" borderId="11" xfId="0" applyFont="1" applyFill="1" applyBorder="1" applyAlignment="1">
      <alignment horizontal="left" vertical="center"/>
    </xf>
    <xf numFmtId="0" fontId="13" fillId="8" borderId="16" xfId="0" applyFont="1" applyFill="1" applyBorder="1" applyAlignment="1">
      <alignment horizontal="left" vertical="center"/>
    </xf>
    <xf numFmtId="164" fontId="5" fillId="0" borderId="0" xfId="0" applyNumberFormat="1" applyFont="1" applyFill="1" applyAlignment="1">
      <alignment horizontal="center" vertical="center"/>
    </xf>
    <xf numFmtId="0" fontId="6" fillId="0" borderId="0" xfId="0" applyFont="1" applyFill="1" applyAlignment="1">
      <alignment horizontal="left" vertical="center" wrapText="1" indent="2"/>
    </xf>
    <xf numFmtId="0" fontId="13" fillId="0" borderId="0" xfId="0" applyFont="1" applyAlignment="1">
      <alignment horizontal="center" vertical="center" wrapText="1"/>
    </xf>
    <xf numFmtId="0" fontId="27" fillId="0" borderId="35" xfId="0" applyFont="1" applyBorder="1" applyAlignment="1">
      <alignment horizontal="left" vertical="center" wrapText="1"/>
    </xf>
    <xf numFmtId="3" fontId="27" fillId="0" borderId="14" xfId="0" applyNumberFormat="1" applyFont="1" applyBorder="1" applyAlignment="1">
      <alignment horizontal="center" vertical="center"/>
    </xf>
    <xf numFmtId="0" fontId="28" fillId="0" borderId="0" xfId="0" applyFont="1" applyBorder="1" applyAlignment="1">
      <alignment horizontal="center" vertical="center"/>
    </xf>
    <xf numFmtId="3" fontId="28" fillId="0" borderId="4" xfId="0" applyNumberFormat="1" applyFont="1" applyBorder="1" applyAlignment="1">
      <alignment horizontal="center" vertical="center"/>
    </xf>
    <xf numFmtId="3" fontId="28" fillId="0" borderId="8" xfId="0" applyNumberFormat="1" applyFont="1" applyBorder="1" applyAlignment="1">
      <alignment horizontal="center" vertical="center"/>
    </xf>
    <xf numFmtId="0" fontId="5" fillId="0" borderId="0" xfId="0" applyFont="1" applyFill="1"/>
    <xf numFmtId="0" fontId="5" fillId="0" borderId="0" xfId="0" applyFont="1" applyFill="1" applyAlignment="1">
      <alignment vertical="center" wrapText="1"/>
    </xf>
    <xf numFmtId="0" fontId="28" fillId="0" borderId="32" xfId="0" applyFont="1" applyBorder="1" applyAlignment="1">
      <alignment horizontal="left" vertical="center" wrapText="1" indent="2"/>
    </xf>
    <xf numFmtId="3" fontId="28" fillId="0" borderId="48" xfId="0" applyNumberFormat="1" applyFont="1" applyFill="1" applyBorder="1" applyAlignment="1">
      <alignment horizontal="center" vertical="center"/>
    </xf>
    <xf numFmtId="3" fontId="13" fillId="2" borderId="14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right" vertical="center" wrapText="1"/>
    </xf>
    <xf numFmtId="0" fontId="5" fillId="0" borderId="0" xfId="0" applyFont="1" applyFill="1" applyAlignment="1">
      <alignment horizontal="left" vertical="center" wrapText="1"/>
    </xf>
    <xf numFmtId="0" fontId="13" fillId="8" borderId="12" xfId="0" applyFont="1" applyFill="1" applyBorder="1" applyAlignment="1">
      <alignment horizontal="left" vertical="center"/>
    </xf>
    <xf numFmtId="0" fontId="5" fillId="0" borderId="13" xfId="0" applyFont="1" applyFill="1" applyBorder="1" applyAlignment="1">
      <alignment horizontal="center" vertical="center"/>
    </xf>
    <xf numFmtId="0" fontId="13" fillId="0" borderId="14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3" fontId="7" fillId="2" borderId="4" xfId="0" applyNumberFormat="1" applyFont="1" applyFill="1" applyBorder="1" applyAlignment="1">
      <alignment horizontal="center" vertical="center"/>
    </xf>
    <xf numFmtId="3" fontId="28" fillId="0" borderId="34" xfId="0" applyNumberFormat="1" applyFont="1" applyFill="1" applyBorder="1" applyAlignment="1">
      <alignment horizontal="center" vertical="center"/>
    </xf>
    <xf numFmtId="0" fontId="32" fillId="0" borderId="0" xfId="0" applyFont="1" applyBorder="1" applyAlignment="1">
      <alignment horizontal="right" vertical="center" wrapText="1"/>
    </xf>
    <xf numFmtId="0" fontId="7" fillId="0" borderId="0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left" vertical="center" wrapText="1" indent="2"/>
    </xf>
    <xf numFmtId="0" fontId="31" fillId="0" borderId="0" xfId="0" applyFont="1" applyFill="1" applyBorder="1" applyAlignment="1">
      <alignment horizontal="center" vertical="center"/>
    </xf>
    <xf numFmtId="0" fontId="33" fillId="0" borderId="0" xfId="0" applyFont="1" applyFill="1" applyAlignment="1">
      <alignment horizontal="left" vertical="center" wrapText="1" indent="2"/>
    </xf>
    <xf numFmtId="3" fontId="27" fillId="0" borderId="14" xfId="0" applyNumberFormat="1" applyFont="1" applyFill="1" applyBorder="1" applyAlignment="1">
      <alignment horizontal="center" vertical="center"/>
    </xf>
    <xf numFmtId="0" fontId="5" fillId="0" borderId="0" xfId="0" applyFont="1"/>
    <xf numFmtId="0" fontId="5" fillId="0" borderId="0" xfId="0" applyFont="1" applyFill="1" applyAlignment="1">
      <alignment horizontal="center" vertical="center"/>
    </xf>
    <xf numFmtId="3" fontId="5" fillId="2" borderId="35" xfId="0" applyNumberFormat="1" applyFont="1" applyFill="1" applyBorder="1" applyAlignment="1">
      <alignment horizontal="center" vertical="center"/>
    </xf>
    <xf numFmtId="3" fontId="5" fillId="2" borderId="14" xfId="0" applyNumberFormat="1" applyFont="1" applyFill="1" applyBorder="1" applyAlignment="1">
      <alignment horizontal="center" vertical="center"/>
    </xf>
    <xf numFmtId="3" fontId="5" fillId="2" borderId="1" xfId="0" applyNumberFormat="1" applyFont="1" applyFill="1" applyBorder="1" applyAlignment="1">
      <alignment horizontal="center" vertical="center"/>
    </xf>
    <xf numFmtId="3" fontId="5" fillId="2" borderId="4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right" vertical="center" wrapText="1"/>
    </xf>
    <xf numFmtId="0" fontId="5" fillId="0" borderId="9" xfId="0" applyFont="1" applyFill="1" applyBorder="1" applyAlignment="1">
      <alignment horizontal="center" vertical="center"/>
    </xf>
    <xf numFmtId="0" fontId="13" fillId="0" borderId="33" xfId="0" applyFont="1" applyFill="1" applyBorder="1" applyAlignment="1">
      <alignment horizontal="center" vertical="center"/>
    </xf>
    <xf numFmtId="0" fontId="13" fillId="0" borderId="10" xfId="0" applyFont="1" applyFill="1" applyBorder="1" applyAlignment="1">
      <alignment horizontal="center" vertical="center"/>
    </xf>
    <xf numFmtId="0" fontId="5" fillId="0" borderId="30" xfId="0" applyFont="1" applyFill="1" applyBorder="1" applyAlignment="1">
      <alignment horizontal="center" vertical="center"/>
    </xf>
    <xf numFmtId="3" fontId="5" fillId="2" borderId="30" xfId="0" applyNumberFormat="1" applyFont="1" applyFill="1" applyBorder="1" applyAlignment="1">
      <alignment horizontal="center" vertical="center"/>
    </xf>
    <xf numFmtId="3" fontId="5" fillId="2" borderId="37" xfId="0" applyNumberFormat="1" applyFont="1" applyFill="1" applyBorder="1" applyAlignment="1">
      <alignment horizontal="center" vertical="center"/>
    </xf>
    <xf numFmtId="3" fontId="28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49" fontId="5" fillId="0" borderId="0" xfId="0" applyNumberFormat="1" applyFont="1" applyFill="1" applyAlignment="1">
      <alignment horizontal="center" vertical="center" wrapText="1"/>
    </xf>
    <xf numFmtId="49" fontId="5" fillId="0" borderId="0" xfId="0" applyNumberFormat="1" applyFont="1" applyFill="1" applyBorder="1" applyAlignment="1">
      <alignment horizontal="center" vertical="center" wrapText="1"/>
    </xf>
    <xf numFmtId="3" fontId="28" fillId="0" borderId="34" xfId="0" applyNumberFormat="1" applyFont="1" applyFill="1" applyBorder="1" applyAlignment="1">
      <alignment horizontal="center" vertical="center" wrapText="1"/>
    </xf>
    <xf numFmtId="2" fontId="31" fillId="0" borderId="0" xfId="0" applyNumberFormat="1" applyFont="1" applyFill="1" applyBorder="1" applyAlignment="1">
      <alignment horizontal="center" vertical="center" wrapText="1"/>
    </xf>
    <xf numFmtId="3" fontId="5" fillId="0" borderId="30" xfId="0" applyNumberFormat="1" applyFont="1" applyFill="1" applyBorder="1" applyAlignment="1">
      <alignment horizontal="center" vertical="center"/>
    </xf>
    <xf numFmtId="3" fontId="5" fillId="2" borderId="48" xfId="0" applyNumberFormat="1" applyFont="1" applyFill="1" applyBorder="1" applyAlignment="1">
      <alignment horizontal="center" vertical="center"/>
    </xf>
    <xf numFmtId="3" fontId="5" fillId="2" borderId="8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center" wrapText="1"/>
    </xf>
    <xf numFmtId="3" fontId="28" fillId="0" borderId="48" xfId="0" applyNumberFormat="1" applyFont="1" applyBorder="1" applyAlignment="1">
      <alignment horizontal="center" vertical="center"/>
    </xf>
    <xf numFmtId="0" fontId="35" fillId="0" borderId="0" xfId="0" applyFont="1" applyFill="1" applyBorder="1" applyAlignment="1">
      <alignment horizontal="right" vertical="center" wrapText="1"/>
    </xf>
    <xf numFmtId="0" fontId="35" fillId="0" borderId="0" xfId="0" applyFont="1" applyFill="1" applyBorder="1" applyAlignment="1">
      <alignment horizontal="left" vertical="center" wrapText="1"/>
    </xf>
    <xf numFmtId="0" fontId="28" fillId="0" borderId="0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left" vertical="center" wrapText="1" indent="2"/>
    </xf>
    <xf numFmtId="0" fontId="25" fillId="0" borderId="0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left" vertical="center" wrapText="1" indent="2"/>
    </xf>
    <xf numFmtId="0" fontId="35" fillId="0" borderId="0" xfId="0" applyFont="1" applyFill="1" applyAlignment="1">
      <alignment horizontal="right" vertical="center" wrapText="1"/>
    </xf>
    <xf numFmtId="0" fontId="35" fillId="0" borderId="0" xfId="0" applyFont="1" applyFill="1" applyAlignment="1">
      <alignment horizontal="left" vertical="center" wrapText="1"/>
    </xf>
    <xf numFmtId="0" fontId="27" fillId="0" borderId="35" xfId="0" applyFont="1" applyFill="1" applyBorder="1" applyAlignment="1">
      <alignment horizontal="left" vertical="center" wrapText="1"/>
    </xf>
    <xf numFmtId="0" fontId="27" fillId="0" borderId="0" xfId="0" applyFont="1" applyFill="1" applyBorder="1"/>
    <xf numFmtId="0" fontId="7" fillId="0" borderId="0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5" fillId="0" borderId="35" xfId="0" applyFont="1" applyFill="1" applyBorder="1" applyAlignment="1">
      <alignment horizontal="center" vertical="center"/>
    </xf>
    <xf numFmtId="3" fontId="26" fillId="0" borderId="34" xfId="0" applyNumberFormat="1" applyFont="1" applyFill="1" applyBorder="1" applyAlignment="1">
      <alignment horizontal="center" vertical="center"/>
    </xf>
    <xf numFmtId="3" fontId="26" fillId="0" borderId="35" xfId="0" applyNumberFormat="1" applyFont="1" applyFill="1" applyBorder="1" applyAlignment="1">
      <alignment horizontal="center" vertical="center"/>
    </xf>
    <xf numFmtId="3" fontId="28" fillId="0" borderId="35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left" vertical="center" wrapText="1" indent="2"/>
    </xf>
    <xf numFmtId="0" fontId="13" fillId="0" borderId="0" xfId="0" applyFont="1"/>
    <xf numFmtId="0" fontId="13" fillId="0" borderId="0" xfId="0" applyFont="1" applyFill="1"/>
    <xf numFmtId="0" fontId="13" fillId="0" borderId="35" xfId="0" applyFont="1" applyBorder="1" applyAlignment="1">
      <alignment horizontal="left" vertical="center" wrapText="1"/>
    </xf>
    <xf numFmtId="3" fontId="13" fillId="9" borderId="14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 indent="2"/>
    </xf>
    <xf numFmtId="3" fontId="5" fillId="9" borderId="4" xfId="0" applyNumberFormat="1" applyFont="1" applyFill="1" applyBorder="1" applyAlignment="1">
      <alignment horizontal="center" vertical="center"/>
    </xf>
    <xf numFmtId="0" fontId="5" fillId="0" borderId="34" xfId="0" applyFont="1" applyBorder="1" applyAlignment="1">
      <alignment horizontal="left" vertical="center" wrapText="1" indent="2"/>
    </xf>
    <xf numFmtId="3" fontId="5" fillId="9" borderId="8" xfId="0" applyNumberFormat="1" applyFont="1" applyFill="1" applyBorder="1" applyAlignment="1">
      <alignment horizontal="center" vertical="center"/>
    </xf>
    <xf numFmtId="3" fontId="5" fillId="9" borderId="37" xfId="0" applyNumberFormat="1" applyFont="1" applyFill="1" applyBorder="1" applyAlignment="1">
      <alignment horizontal="center" vertical="center"/>
    </xf>
    <xf numFmtId="3" fontId="5" fillId="9" borderId="51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3" fillId="0" borderId="35" xfId="0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 wrapText="1"/>
    </xf>
    <xf numFmtId="3" fontId="5" fillId="9" borderId="4" xfId="0" applyNumberFormat="1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center" wrapText="1" indent="2"/>
    </xf>
    <xf numFmtId="3" fontId="5" fillId="0" borderId="0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right" vertical="center" wrapText="1"/>
    </xf>
    <xf numFmtId="0" fontId="6" fillId="0" borderId="0" xfId="0" applyFont="1"/>
    <xf numFmtId="0" fontId="6" fillId="0" borderId="0" xfId="0" applyFont="1" applyFill="1"/>
    <xf numFmtId="0" fontId="6" fillId="0" borderId="0" xfId="0" applyFont="1" applyFill="1" applyAlignment="1">
      <alignment horizontal="center" vertical="center" wrapText="1"/>
    </xf>
    <xf numFmtId="0" fontId="5" fillId="0" borderId="3" xfId="0" applyFont="1" applyFill="1" applyBorder="1" applyAlignment="1">
      <alignment horizontal="left" vertical="center" wrapText="1" indent="4"/>
    </xf>
    <xf numFmtId="0" fontId="5" fillId="0" borderId="7" xfId="0" applyFont="1" applyFill="1" applyBorder="1" applyAlignment="1">
      <alignment horizontal="left" vertical="center" wrapText="1" indent="4"/>
    </xf>
    <xf numFmtId="0" fontId="15" fillId="0" borderId="11" xfId="0" applyFont="1" applyBorder="1" applyAlignment="1">
      <alignment horizontal="center" vertical="center" wrapText="1"/>
    </xf>
    <xf numFmtId="0" fontId="13" fillId="0" borderId="13" xfId="0" applyFont="1" applyFill="1" applyBorder="1" applyAlignment="1">
      <alignment horizontal="left" vertical="center" wrapText="1" indent="2"/>
    </xf>
    <xf numFmtId="0" fontId="7" fillId="0" borderId="0" xfId="0" applyFont="1" applyAlignment="1">
      <alignment horizontal="center"/>
    </xf>
    <xf numFmtId="0" fontId="7" fillId="0" borderId="58" xfId="0" applyFont="1" applyBorder="1" applyAlignment="1">
      <alignment horizontal="left" vertical="center" wrapText="1"/>
    </xf>
    <xf numFmtId="0" fontId="7" fillId="0" borderId="20" xfId="0" applyFont="1" applyBorder="1" applyAlignment="1">
      <alignment horizontal="left" vertical="center" wrapText="1"/>
    </xf>
    <xf numFmtId="0" fontId="7" fillId="0" borderId="2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left"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center" wrapText="1"/>
    </xf>
    <xf numFmtId="3" fontId="7" fillId="0" borderId="0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wrapText="1"/>
    </xf>
    <xf numFmtId="0" fontId="9" fillId="0" borderId="0" xfId="0" applyFont="1" applyAlignment="1">
      <alignment vertical="center" wrapText="1"/>
    </xf>
    <xf numFmtId="0" fontId="7" fillId="0" borderId="0" xfId="0" applyFont="1" applyProtection="1">
      <protection locked="0"/>
    </xf>
    <xf numFmtId="0" fontId="7" fillId="0" borderId="0" xfId="0" applyFont="1" applyFill="1" applyBorder="1" applyProtection="1">
      <protection locked="0"/>
    </xf>
    <xf numFmtId="0" fontId="7" fillId="0" borderId="0" xfId="0" applyFont="1" applyFill="1" applyProtection="1">
      <protection locked="0"/>
    </xf>
    <xf numFmtId="0" fontId="9" fillId="0" borderId="0" xfId="0" applyFont="1" applyFill="1" applyBorder="1" applyAlignment="1" applyProtection="1">
      <alignment vertical="center" wrapText="1"/>
      <protection locked="0"/>
    </xf>
    <xf numFmtId="0" fontId="9" fillId="0" borderId="0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 applyProtection="1">
      <alignment horizontal="center" vertical="center"/>
      <protection locked="0"/>
    </xf>
    <xf numFmtId="0" fontId="9" fillId="7" borderId="0" xfId="0" applyFont="1" applyFill="1" applyAlignment="1" applyProtection="1">
      <alignment horizontal="left" vertical="center"/>
      <protection locked="0"/>
    </xf>
    <xf numFmtId="0" fontId="5" fillId="0" borderId="0" xfId="0" applyFont="1" applyFill="1" applyProtection="1"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9" fillId="0" borderId="0" xfId="0" applyFont="1" applyBorder="1" applyAlignment="1" applyProtection="1">
      <alignment horizontal="center" vertical="center" wrapText="1"/>
      <protection locked="0"/>
    </xf>
    <xf numFmtId="2" fontId="37" fillId="0" borderId="0" xfId="0" applyNumberFormat="1" applyFont="1" applyBorder="1" applyAlignment="1" applyProtection="1">
      <alignment horizontal="center" vertical="center"/>
      <protection locked="0"/>
    </xf>
    <xf numFmtId="2" fontId="31" fillId="0" borderId="0" xfId="0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Fill="1" applyAlignment="1" applyProtection="1">
      <alignment horizontal="left" vertical="center"/>
      <protection locked="0"/>
    </xf>
    <xf numFmtId="0" fontId="7" fillId="0" borderId="0" xfId="0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9" fillId="5" borderId="19" xfId="0" applyFont="1" applyFill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/>
      <protection locked="0"/>
    </xf>
    <xf numFmtId="0" fontId="9" fillId="0" borderId="0" xfId="0" applyFont="1" applyFill="1" applyBorder="1" applyAlignment="1" applyProtection="1">
      <alignment horizontal="left" vertical="center" wrapText="1"/>
      <protection locked="0"/>
    </xf>
    <xf numFmtId="0" fontId="9" fillId="0" borderId="5" xfId="0" applyFont="1" applyFill="1" applyBorder="1" applyAlignment="1" applyProtection="1">
      <alignment horizontal="left" vertical="center" wrapText="1"/>
    </xf>
    <xf numFmtId="0" fontId="9" fillId="0" borderId="6" xfId="0" applyFont="1" applyFill="1" applyBorder="1" applyAlignment="1" applyProtection="1">
      <alignment horizontal="left" vertical="center" wrapText="1"/>
    </xf>
    <xf numFmtId="164" fontId="7" fillId="0" borderId="0" xfId="0" applyNumberFormat="1" applyFont="1" applyFill="1" applyBorder="1" applyAlignment="1" applyProtection="1">
      <alignment horizontal="center" vertical="center"/>
      <protection locked="0"/>
    </xf>
    <xf numFmtId="3" fontId="5" fillId="0" borderId="4" xfId="0" applyNumberFormat="1" applyFont="1" applyFill="1" applyBorder="1" applyAlignment="1" applyProtection="1">
      <alignment horizontal="center" vertical="center"/>
      <protection locked="0"/>
    </xf>
    <xf numFmtId="3" fontId="5" fillId="0" borderId="8" xfId="0" applyNumberFormat="1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Border="1" applyAlignment="1" applyProtection="1">
      <alignment horizontal="left" vertical="center" wrapText="1" indent="2"/>
      <protection locked="0"/>
    </xf>
    <xf numFmtId="2" fontId="7" fillId="0" borderId="0" xfId="0" applyNumberFormat="1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left" vertical="center" wrapText="1" indent="2"/>
    </xf>
    <xf numFmtId="164" fontId="7" fillId="0" borderId="0" xfId="0" applyNumberFormat="1" applyFont="1" applyFill="1" applyBorder="1" applyAlignment="1" applyProtection="1">
      <alignment horizontal="center" vertical="center"/>
    </xf>
    <xf numFmtId="0" fontId="7" fillId="0" borderId="0" xfId="0" applyFont="1" applyBorder="1" applyProtection="1">
      <protection locked="0"/>
    </xf>
    <xf numFmtId="0" fontId="7" fillId="0" borderId="0" xfId="0" applyFont="1" applyFill="1" applyBorder="1" applyAlignment="1" applyProtection="1">
      <alignment vertical="center" wrapText="1"/>
      <protection locked="0"/>
    </xf>
    <xf numFmtId="0" fontId="38" fillId="0" borderId="3" xfId="0" applyFont="1" applyBorder="1" applyAlignment="1" applyProtection="1">
      <alignment horizontal="left" vertical="center" wrapText="1"/>
      <protection locked="0"/>
    </xf>
    <xf numFmtId="0" fontId="15" fillId="0" borderId="13" xfId="0" applyFont="1" applyFill="1" applyBorder="1" applyAlignment="1" applyProtection="1">
      <alignment horizontal="center" vertical="center"/>
      <protection locked="0"/>
    </xf>
    <xf numFmtId="0" fontId="15" fillId="0" borderId="35" xfId="0" applyFont="1" applyFill="1" applyBorder="1" applyAlignment="1" applyProtection="1">
      <alignment horizontal="center" vertical="center" wrapText="1"/>
      <protection locked="0"/>
    </xf>
    <xf numFmtId="0" fontId="15" fillId="11" borderId="35" xfId="0" applyFont="1" applyFill="1" applyBorder="1" applyAlignment="1" applyProtection="1">
      <alignment horizontal="center" vertical="center" wrapText="1"/>
      <protection locked="0"/>
    </xf>
    <xf numFmtId="0" fontId="15" fillId="0" borderId="14" xfId="0" applyFont="1" applyFill="1" applyBorder="1" applyAlignment="1" applyProtection="1">
      <alignment horizontal="center" vertical="center" wrapText="1"/>
      <protection locked="0"/>
    </xf>
    <xf numFmtId="3" fontId="36" fillId="0" borderId="1" xfId="0" applyNumberFormat="1" applyFont="1" applyFill="1" applyBorder="1" applyAlignment="1" applyProtection="1">
      <alignment horizontal="center" vertical="center"/>
      <protection locked="0"/>
    </xf>
    <xf numFmtId="3" fontId="16" fillId="11" borderId="1" xfId="0" applyNumberFormat="1" applyFont="1" applyFill="1" applyBorder="1" applyAlignment="1" applyProtection="1">
      <alignment horizontal="center" vertical="center"/>
      <protection locked="0"/>
    </xf>
    <xf numFmtId="3" fontId="36" fillId="0" borderId="1" xfId="0" applyNumberFormat="1" applyFont="1" applyBorder="1" applyAlignment="1" applyProtection="1">
      <alignment horizontal="center" vertical="center"/>
      <protection locked="0"/>
    </xf>
    <xf numFmtId="1" fontId="36" fillId="0" borderId="1" xfId="0" applyNumberFormat="1" applyFont="1" applyBorder="1" applyAlignment="1" applyProtection="1">
      <alignment horizontal="center" vertical="center"/>
      <protection locked="0"/>
    </xf>
    <xf numFmtId="0" fontId="15" fillId="11" borderId="7" xfId="0" applyFont="1" applyFill="1" applyBorder="1" applyAlignment="1" applyProtection="1">
      <alignment horizontal="center" vertical="center" wrapText="1"/>
      <protection locked="0"/>
    </xf>
    <xf numFmtId="3" fontId="16" fillId="11" borderId="34" xfId="0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0" fontId="44" fillId="0" borderId="0" xfId="0" applyFont="1" applyFill="1"/>
    <xf numFmtId="0" fontId="44" fillId="0" borderId="0" xfId="0" applyFont="1"/>
    <xf numFmtId="0" fontId="9" fillId="0" borderId="0" xfId="0" applyFont="1" applyAlignment="1">
      <alignment horizontal="left"/>
    </xf>
    <xf numFmtId="0" fontId="44" fillId="0" borderId="0" xfId="0" applyFont="1" applyAlignment="1">
      <alignment horizontal="left"/>
    </xf>
    <xf numFmtId="3" fontId="9" fillId="0" borderId="14" xfId="0" applyNumberFormat="1" applyFont="1" applyFill="1" applyBorder="1" applyAlignment="1" applyProtection="1">
      <alignment horizontal="center" vertical="center"/>
      <protection locked="0"/>
    </xf>
    <xf numFmtId="3" fontId="7" fillId="0" borderId="4" xfId="0" applyNumberFormat="1" applyFont="1" applyFill="1" applyBorder="1" applyAlignment="1" applyProtection="1">
      <alignment horizontal="center" vertical="center"/>
      <protection locked="0"/>
    </xf>
    <xf numFmtId="3" fontId="7" fillId="0" borderId="8" xfId="0" applyNumberFormat="1" applyFont="1" applyFill="1" applyBorder="1" applyAlignment="1" applyProtection="1">
      <alignment horizontal="center" vertical="center"/>
      <protection locked="0"/>
    </xf>
    <xf numFmtId="164" fontId="36" fillId="0" borderId="4" xfId="0" applyNumberFormat="1" applyFont="1" applyFill="1" applyBorder="1" applyAlignment="1" applyProtection="1">
      <alignment horizontal="center" vertical="center"/>
      <protection locked="0"/>
    </xf>
    <xf numFmtId="164" fontId="16" fillId="0" borderId="8" xfId="0" applyNumberFormat="1" applyFont="1" applyFill="1" applyBorder="1" applyAlignment="1" applyProtection="1">
      <alignment horizontal="center" vertical="center"/>
      <protection locked="0"/>
    </xf>
    <xf numFmtId="3" fontId="28" fillId="0" borderId="37" xfId="0" applyNumberFormat="1" applyFont="1" applyBorder="1" applyAlignment="1">
      <alignment horizontal="center" vertical="center"/>
    </xf>
    <xf numFmtId="3" fontId="28" fillId="0" borderId="57" xfId="0" applyNumberFormat="1" applyFont="1" applyBorder="1" applyAlignment="1">
      <alignment horizontal="center" vertical="center"/>
    </xf>
    <xf numFmtId="0" fontId="28" fillId="0" borderId="1" xfId="0" applyFont="1" applyFill="1" applyBorder="1" applyAlignment="1">
      <alignment horizontal="left" vertical="center" wrapText="1" indent="2"/>
    </xf>
    <xf numFmtId="0" fontId="28" fillId="0" borderId="34" xfId="0" applyFont="1" applyFill="1" applyBorder="1" applyAlignment="1">
      <alignment horizontal="left" vertical="center" wrapText="1" indent="2"/>
    </xf>
    <xf numFmtId="3" fontId="28" fillId="0" borderId="38" xfId="0" applyNumberFormat="1" applyFont="1" applyFill="1" applyBorder="1" applyAlignment="1">
      <alignment horizontal="center" vertical="center"/>
    </xf>
    <xf numFmtId="3" fontId="28" fillId="0" borderId="41" xfId="0" applyNumberFormat="1" applyFont="1" applyFill="1" applyBorder="1" applyAlignment="1">
      <alignment horizontal="center" vertical="center"/>
    </xf>
    <xf numFmtId="3" fontId="26" fillId="0" borderId="63" xfId="0" applyNumberFormat="1" applyFont="1" applyFill="1" applyBorder="1" applyAlignment="1">
      <alignment horizontal="center" vertical="center" wrapText="1"/>
    </xf>
    <xf numFmtId="3" fontId="26" fillId="0" borderId="42" xfId="0" applyNumberFormat="1" applyFont="1" applyFill="1" applyBorder="1" applyAlignment="1">
      <alignment horizontal="center" vertical="center" wrapText="1"/>
    </xf>
    <xf numFmtId="3" fontId="26" fillId="0" borderId="43" xfId="0" applyNumberFormat="1" applyFont="1" applyFill="1" applyBorder="1" applyAlignment="1">
      <alignment horizontal="center" vertical="center" wrapText="1"/>
    </xf>
    <xf numFmtId="3" fontId="5" fillId="2" borderId="2" xfId="0" applyNumberFormat="1" applyFont="1" applyFill="1" applyBorder="1" applyAlignment="1">
      <alignment horizontal="center" vertical="center" wrapText="1"/>
    </xf>
    <xf numFmtId="3" fontId="7" fillId="2" borderId="15" xfId="0" applyNumberFormat="1" applyFont="1" applyFill="1" applyBorder="1" applyAlignment="1">
      <alignment horizontal="center" vertical="center"/>
    </xf>
    <xf numFmtId="3" fontId="28" fillId="0" borderId="42" xfId="0" applyNumberFormat="1" applyFont="1" applyFill="1" applyBorder="1" applyAlignment="1">
      <alignment horizontal="center" vertical="center" wrapText="1"/>
    </xf>
    <xf numFmtId="3" fontId="28" fillId="0" borderId="43" xfId="0" applyNumberFormat="1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left" vertical="center" wrapText="1" indent="2"/>
    </xf>
    <xf numFmtId="3" fontId="7" fillId="2" borderId="34" xfId="0" applyNumberFormat="1" applyFont="1" applyFill="1" applyBorder="1" applyAlignment="1">
      <alignment horizontal="center" vertical="center"/>
    </xf>
    <xf numFmtId="3" fontId="5" fillId="2" borderId="34" xfId="0" applyNumberFormat="1" applyFont="1" applyFill="1" applyBorder="1" applyAlignment="1">
      <alignment horizontal="center" vertical="center" wrapText="1"/>
    </xf>
    <xf numFmtId="3" fontId="5" fillId="2" borderId="39" xfId="0" applyNumberFormat="1" applyFont="1" applyFill="1" applyBorder="1" applyAlignment="1">
      <alignment horizontal="center" vertical="center" wrapText="1"/>
    </xf>
    <xf numFmtId="3" fontId="7" fillId="2" borderId="40" xfId="0" applyNumberFormat="1" applyFont="1" applyFill="1" applyBorder="1" applyAlignment="1">
      <alignment horizontal="center" vertical="center"/>
    </xf>
    <xf numFmtId="0" fontId="7" fillId="0" borderId="32" xfId="0" applyFont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center" vertical="center" wrapText="1"/>
    </xf>
    <xf numFmtId="3" fontId="26" fillId="0" borderId="63" xfId="0" applyNumberFormat="1" applyFont="1" applyFill="1" applyBorder="1" applyAlignment="1">
      <alignment horizontal="center" vertical="center"/>
    </xf>
    <xf numFmtId="3" fontId="26" fillId="0" borderId="42" xfId="0" applyNumberFormat="1" applyFont="1" applyFill="1" applyBorder="1" applyAlignment="1">
      <alignment horizontal="center" vertical="center"/>
    </xf>
    <xf numFmtId="3" fontId="26" fillId="0" borderId="43" xfId="0" applyNumberFormat="1" applyFont="1" applyFill="1" applyBorder="1" applyAlignment="1">
      <alignment horizontal="center" vertical="center"/>
    </xf>
    <xf numFmtId="3" fontId="7" fillId="2" borderId="2" xfId="0" applyNumberFormat="1" applyFont="1" applyFill="1" applyBorder="1" applyAlignment="1">
      <alignment horizontal="center" vertical="center"/>
    </xf>
    <xf numFmtId="3" fontId="7" fillId="2" borderId="39" xfId="0" applyNumberFormat="1" applyFont="1" applyFill="1" applyBorder="1" applyAlignment="1">
      <alignment horizontal="center" vertical="center"/>
    </xf>
    <xf numFmtId="3" fontId="7" fillId="2" borderId="35" xfId="0" applyNumberFormat="1" applyFont="1" applyFill="1" applyBorder="1" applyAlignment="1">
      <alignment horizontal="center" vertical="center"/>
    </xf>
    <xf numFmtId="3" fontId="5" fillId="2" borderId="35" xfId="0" applyNumberFormat="1" applyFont="1" applyFill="1" applyBorder="1" applyAlignment="1">
      <alignment horizontal="center" vertical="center" wrapText="1"/>
    </xf>
    <xf numFmtId="3" fontId="5" fillId="2" borderId="38" xfId="0" applyNumberFormat="1" applyFont="1" applyFill="1" applyBorder="1" applyAlignment="1">
      <alignment horizontal="center" vertical="center" wrapText="1"/>
    </xf>
    <xf numFmtId="3" fontId="7" fillId="2" borderId="41" xfId="0" applyNumberFormat="1" applyFont="1" applyFill="1" applyBorder="1" applyAlignment="1">
      <alignment horizontal="center" vertical="center"/>
    </xf>
    <xf numFmtId="3" fontId="7" fillId="2" borderId="38" xfId="0" applyNumberFormat="1" applyFont="1" applyFill="1" applyBorder="1" applyAlignment="1">
      <alignment horizontal="center" vertical="center"/>
    </xf>
    <xf numFmtId="3" fontId="28" fillId="0" borderId="63" xfId="0" applyNumberFormat="1" applyFont="1" applyFill="1" applyBorder="1" applyAlignment="1">
      <alignment horizontal="center" vertical="center"/>
    </xf>
    <xf numFmtId="3" fontId="28" fillId="0" borderId="42" xfId="0" applyNumberFormat="1" applyFont="1" applyFill="1" applyBorder="1" applyAlignment="1">
      <alignment horizontal="center" vertical="center"/>
    </xf>
    <xf numFmtId="3" fontId="28" fillId="0" borderId="43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left" vertical="center"/>
    </xf>
    <xf numFmtId="3" fontId="9" fillId="0" borderId="33" xfId="0" applyNumberFormat="1" applyFont="1" applyFill="1" applyBorder="1" applyAlignment="1">
      <alignment horizontal="center" vertical="center"/>
    </xf>
    <xf numFmtId="0" fontId="9" fillId="0" borderId="0" xfId="0" applyFont="1" applyBorder="1" applyAlignment="1">
      <alignment horizontal="left" vertical="center" wrapText="1"/>
    </xf>
    <xf numFmtId="0" fontId="9" fillId="0" borderId="0" xfId="0" applyFont="1" applyBorder="1" applyAlignment="1">
      <alignment horizontal="center" vertical="center" wrapText="1"/>
    </xf>
    <xf numFmtId="0" fontId="13" fillId="0" borderId="47" xfId="0" applyFont="1" applyFill="1" applyBorder="1" applyAlignment="1">
      <alignment horizontal="left" vertical="center" wrapText="1" indent="2"/>
    </xf>
    <xf numFmtId="0" fontId="28" fillId="0" borderId="13" xfId="0" applyFont="1" applyFill="1" applyBorder="1" applyAlignment="1">
      <alignment horizontal="left" vertical="center" wrapText="1" indent="4"/>
    </xf>
    <xf numFmtId="0" fontId="28" fillId="0" borderId="3" xfId="0" applyFont="1" applyFill="1" applyBorder="1" applyAlignment="1">
      <alignment horizontal="left" vertical="center" wrapText="1" indent="4"/>
    </xf>
    <xf numFmtId="0" fontId="28" fillId="0" borderId="7" xfId="0" applyFont="1" applyFill="1" applyBorder="1" applyAlignment="1">
      <alignment horizontal="left" vertical="center" wrapText="1" indent="4"/>
    </xf>
    <xf numFmtId="0" fontId="13" fillId="0" borderId="0" xfId="0" applyFont="1" applyAlignment="1">
      <alignment horizontal="center"/>
    </xf>
    <xf numFmtId="0" fontId="46" fillId="0" borderId="0" xfId="0" applyFont="1" applyFill="1"/>
    <xf numFmtId="0" fontId="46" fillId="0" borderId="0" xfId="0" applyFont="1"/>
    <xf numFmtId="0" fontId="13" fillId="0" borderId="0" xfId="0" applyFont="1" applyAlignment="1">
      <alignment horizontal="left"/>
    </xf>
    <xf numFmtId="0" fontId="46" fillId="0" borderId="0" xfId="0" applyFont="1" applyAlignment="1">
      <alignment horizontal="left"/>
    </xf>
    <xf numFmtId="0" fontId="5" fillId="0" borderId="0" xfId="0" applyFont="1" applyFill="1" applyBorder="1" applyAlignment="1" applyProtection="1">
      <alignment horizontal="left" vertical="center" wrapText="1"/>
      <protection locked="0"/>
    </xf>
    <xf numFmtId="0" fontId="13" fillId="7" borderId="0" xfId="0" applyFont="1" applyFill="1" applyAlignment="1" applyProtection="1">
      <alignment horizontal="left" vertical="center"/>
      <protection locked="0"/>
    </xf>
    <xf numFmtId="0" fontId="13" fillId="0" borderId="0" xfId="0" applyFont="1" applyFill="1" applyAlignment="1" applyProtection="1">
      <alignment horizontal="left" vertical="center"/>
      <protection locked="0"/>
    </xf>
    <xf numFmtId="0" fontId="5" fillId="0" borderId="0" xfId="0" applyFont="1" applyFill="1" applyBorder="1"/>
    <xf numFmtId="0" fontId="5" fillId="7" borderId="0" xfId="0" applyFont="1" applyFill="1"/>
    <xf numFmtId="3" fontId="13" fillId="9" borderId="14" xfId="0" applyNumberFormat="1" applyFont="1" applyFill="1" applyBorder="1" applyAlignment="1" applyProtection="1">
      <alignment horizontal="center" vertical="center"/>
      <protection locked="0"/>
    </xf>
    <xf numFmtId="3" fontId="5" fillId="9" borderId="4" xfId="0" applyNumberFormat="1" applyFont="1" applyFill="1" applyBorder="1" applyAlignment="1" applyProtection="1">
      <alignment horizontal="center" vertical="center"/>
      <protection locked="0"/>
    </xf>
    <xf numFmtId="3" fontId="5" fillId="9" borderId="8" xfId="0" applyNumberFormat="1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>
      <alignment horizontal="center" vertical="center" wrapText="1"/>
    </xf>
    <xf numFmtId="0" fontId="46" fillId="0" borderId="0" xfId="0" applyFont="1" applyFill="1" applyAlignment="1">
      <alignment horizontal="left" vertical="center" wrapText="1" indent="2"/>
    </xf>
    <xf numFmtId="0" fontId="5" fillId="0" borderId="0" xfId="0" applyFont="1" applyFill="1" applyBorder="1" applyAlignment="1">
      <alignment horizontal="center" vertical="top"/>
    </xf>
    <xf numFmtId="0" fontId="13" fillId="0" borderId="30" xfId="0" applyFont="1" applyBorder="1" applyAlignment="1">
      <alignment horizontal="left" vertical="center" wrapText="1"/>
    </xf>
    <xf numFmtId="3" fontId="13" fillId="9" borderId="37" xfId="0" applyNumberFormat="1" applyFont="1" applyFill="1" applyBorder="1" applyAlignment="1">
      <alignment horizontal="center" vertical="center"/>
    </xf>
    <xf numFmtId="0" fontId="13" fillId="0" borderId="30" xfId="0" applyFont="1" applyFill="1" applyBorder="1" applyAlignment="1">
      <alignment horizontal="left" vertical="center" wrapText="1"/>
    </xf>
    <xf numFmtId="0" fontId="5" fillId="0" borderId="32" xfId="0" applyFont="1" applyBorder="1" applyAlignment="1">
      <alignment horizontal="left" vertical="center" wrapText="1" indent="2"/>
    </xf>
    <xf numFmtId="0" fontId="5" fillId="9" borderId="35" xfId="0" applyFont="1" applyFill="1" applyBorder="1" applyAlignment="1">
      <alignment horizontal="center" vertical="center"/>
    </xf>
    <xf numFmtId="3" fontId="5" fillId="9" borderId="35" xfId="0" applyNumberFormat="1" applyFont="1" applyFill="1" applyBorder="1" applyAlignment="1">
      <alignment horizontal="center" vertical="center"/>
    </xf>
    <xf numFmtId="3" fontId="5" fillId="9" borderId="34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 wrapText="1" indent="2"/>
    </xf>
    <xf numFmtId="0" fontId="5" fillId="0" borderId="0" xfId="0" applyFont="1" applyBorder="1"/>
    <xf numFmtId="0" fontId="5" fillId="9" borderId="30" xfId="0" applyFont="1" applyFill="1" applyBorder="1" applyAlignment="1">
      <alignment horizontal="center" vertical="center"/>
    </xf>
    <xf numFmtId="3" fontId="5" fillId="9" borderId="30" xfId="0" applyNumberFormat="1" applyFont="1" applyFill="1" applyBorder="1" applyAlignment="1">
      <alignment horizontal="center" vertical="center"/>
    </xf>
    <xf numFmtId="3" fontId="5" fillId="9" borderId="34" xfId="0" applyNumberFormat="1" applyFont="1" applyFill="1" applyBorder="1" applyAlignment="1">
      <alignment horizontal="center" vertical="center" wrapText="1"/>
    </xf>
    <xf numFmtId="2" fontId="5" fillId="0" borderId="0" xfId="0" applyNumberFormat="1" applyFont="1" applyFill="1" applyBorder="1" applyAlignment="1">
      <alignment horizontal="center" vertical="center" wrapText="1"/>
    </xf>
    <xf numFmtId="3" fontId="5" fillId="2" borderId="4" xfId="0" applyNumberFormat="1" applyFont="1" applyFill="1" applyBorder="1" applyAlignment="1">
      <alignment horizontal="center" vertical="center" wrapText="1"/>
    </xf>
    <xf numFmtId="3" fontId="5" fillId="2" borderId="8" xfId="0" applyNumberFormat="1" applyFont="1" applyFill="1" applyBorder="1" applyAlignment="1">
      <alignment horizontal="center" vertical="center" wrapText="1"/>
    </xf>
    <xf numFmtId="3" fontId="5" fillId="9" borderId="48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center" wrapText="1" indent="2"/>
    </xf>
    <xf numFmtId="0" fontId="13" fillId="0" borderId="35" xfId="0" applyFont="1" applyFill="1" applyBorder="1" applyAlignment="1">
      <alignment horizontal="left" vertical="center" wrapText="1"/>
    </xf>
    <xf numFmtId="0" fontId="13" fillId="0" borderId="0" xfId="0" applyFont="1" applyFill="1" applyBorder="1"/>
    <xf numFmtId="0" fontId="5" fillId="0" borderId="0" xfId="0" applyFont="1" applyAlignment="1">
      <alignment horizontal="left" vertical="center" wrapText="1"/>
    </xf>
    <xf numFmtId="0" fontId="16" fillId="0" borderId="13" xfId="0" applyFont="1" applyFill="1" applyBorder="1" applyAlignment="1" applyProtection="1">
      <alignment horizontal="center" vertical="center"/>
      <protection locked="0"/>
    </xf>
    <xf numFmtId="0" fontId="36" fillId="0" borderId="3" xfId="0" applyFont="1" applyBorder="1" applyAlignment="1" applyProtection="1">
      <alignment horizontal="left" vertical="center" wrapText="1"/>
      <protection locked="0"/>
    </xf>
    <xf numFmtId="3" fontId="36" fillId="9" borderId="1" xfId="0" applyNumberFormat="1" applyFont="1" applyFill="1" applyBorder="1" applyAlignment="1" applyProtection="1">
      <alignment horizontal="center" vertical="center"/>
      <protection locked="0"/>
    </xf>
    <xf numFmtId="3" fontId="16" fillId="9" borderId="1" xfId="0" applyNumberFormat="1" applyFont="1" applyFill="1" applyBorder="1" applyAlignment="1" applyProtection="1">
      <alignment horizontal="center" vertical="center"/>
      <protection locked="0"/>
    </xf>
    <xf numFmtId="164" fontId="36" fillId="9" borderId="4" xfId="0" applyNumberFormat="1" applyFont="1" applyFill="1" applyBorder="1" applyAlignment="1" applyProtection="1">
      <alignment horizontal="center" vertical="center"/>
      <protection locked="0"/>
    </xf>
    <xf numFmtId="0" fontId="16" fillId="0" borderId="7" xfId="0" applyFont="1" applyBorder="1" applyAlignment="1" applyProtection="1">
      <alignment horizontal="center" vertical="center" wrapText="1"/>
      <protection locked="0"/>
    </xf>
    <xf numFmtId="3" fontId="16" fillId="9" borderId="34" xfId="0" applyNumberFormat="1" applyFont="1" applyFill="1" applyBorder="1" applyAlignment="1" applyProtection="1">
      <alignment horizontal="center" vertical="center"/>
      <protection locked="0"/>
    </xf>
    <xf numFmtId="164" fontId="36" fillId="9" borderId="8" xfId="0" applyNumberFormat="1" applyFont="1" applyFill="1" applyBorder="1" applyAlignment="1" applyProtection="1">
      <alignment horizontal="center" vertical="center"/>
      <protection locked="0"/>
    </xf>
    <xf numFmtId="0" fontId="5" fillId="0" borderId="7" xfId="0" applyFont="1" applyFill="1" applyBorder="1" applyAlignment="1">
      <alignment horizontal="left" vertical="center" wrapText="1" indent="2"/>
    </xf>
    <xf numFmtId="0" fontId="28" fillId="0" borderId="7" xfId="0" applyFont="1" applyFill="1" applyBorder="1" applyAlignment="1">
      <alignment horizontal="left" vertical="center" wrapText="1" indent="2"/>
    </xf>
    <xf numFmtId="0" fontId="5" fillId="0" borderId="36" xfId="0" applyFont="1" applyFill="1" applyBorder="1" applyAlignment="1">
      <alignment horizontal="left" vertical="center" wrapText="1" indent="2"/>
    </xf>
    <xf numFmtId="0" fontId="9" fillId="0" borderId="0" xfId="0" applyFont="1" applyFill="1" applyAlignment="1">
      <alignment horizontal="left" vertical="center"/>
    </xf>
    <xf numFmtId="3" fontId="5" fillId="0" borderId="33" xfId="0" applyNumberFormat="1" applyFont="1" applyFill="1" applyBorder="1" applyAlignment="1" applyProtection="1">
      <alignment horizontal="center" vertical="center"/>
      <protection locked="0"/>
    </xf>
    <xf numFmtId="3" fontId="5" fillId="10" borderId="33" xfId="0" applyNumberFormat="1" applyFont="1" applyFill="1" applyBorder="1" applyAlignment="1" applyProtection="1">
      <alignment horizontal="center" vertical="center"/>
      <protection locked="0"/>
    </xf>
    <xf numFmtId="164" fontId="5" fillId="0" borderId="33" xfId="0" applyNumberFormat="1" applyFont="1" applyFill="1" applyBorder="1" applyAlignment="1" applyProtection="1">
      <alignment horizontal="center" vertical="center"/>
      <protection locked="0"/>
    </xf>
    <xf numFmtId="164" fontId="5" fillId="10" borderId="10" xfId="0" applyNumberFormat="1" applyFont="1" applyFill="1" applyBorder="1" applyAlignment="1" applyProtection="1">
      <alignment horizontal="center" vertical="center"/>
      <protection locked="0"/>
    </xf>
    <xf numFmtId="3" fontId="5" fillId="0" borderId="30" xfId="0" applyNumberFormat="1" applyFont="1" applyFill="1" applyBorder="1" applyAlignment="1" applyProtection="1">
      <alignment horizontal="center" vertical="center"/>
      <protection locked="0"/>
    </xf>
    <xf numFmtId="3" fontId="5" fillId="10" borderId="30" xfId="0" applyNumberFormat="1" applyFont="1" applyFill="1" applyBorder="1" applyAlignment="1" applyProtection="1">
      <alignment horizontal="center" vertical="center"/>
      <protection locked="0"/>
    </xf>
    <xf numFmtId="164" fontId="5" fillId="0" borderId="30" xfId="0" applyNumberFormat="1" applyFont="1" applyFill="1" applyBorder="1" applyAlignment="1" applyProtection="1">
      <alignment horizontal="center" vertical="center"/>
      <protection locked="0"/>
    </xf>
    <xf numFmtId="164" fontId="5" fillId="10" borderId="37" xfId="0" applyNumberFormat="1" applyFont="1" applyFill="1" applyBorder="1" applyAlignment="1" applyProtection="1">
      <alignment horizontal="center" vertical="center"/>
      <protection locked="0"/>
    </xf>
    <xf numFmtId="3" fontId="5" fillId="10" borderId="1" xfId="0" applyNumberFormat="1" applyFont="1" applyFill="1" applyBorder="1" applyAlignment="1" applyProtection="1">
      <alignment horizontal="center" vertical="center"/>
      <protection locked="0"/>
    </xf>
    <xf numFmtId="164" fontId="5" fillId="0" borderId="1" xfId="0" applyNumberFormat="1" applyFont="1" applyFill="1" applyBorder="1" applyAlignment="1" applyProtection="1">
      <alignment horizontal="center" vertical="center"/>
      <protection locked="0"/>
    </xf>
    <xf numFmtId="164" fontId="5" fillId="10" borderId="4" xfId="0" applyNumberFormat="1" applyFont="1" applyFill="1" applyBorder="1" applyAlignment="1" applyProtection="1">
      <alignment horizontal="center" vertical="center"/>
      <protection locked="0"/>
    </xf>
    <xf numFmtId="3" fontId="5" fillId="0" borderId="32" xfId="0" applyNumberFormat="1" applyFont="1" applyFill="1" applyBorder="1" applyAlignment="1" applyProtection="1">
      <alignment horizontal="center" vertical="center"/>
      <protection locked="0"/>
    </xf>
    <xf numFmtId="3" fontId="5" fillId="10" borderId="32" xfId="0" applyNumberFormat="1" applyFont="1" applyFill="1" applyBorder="1" applyAlignment="1" applyProtection="1">
      <alignment horizontal="center" vertical="center"/>
      <protection locked="0"/>
    </xf>
    <xf numFmtId="164" fontId="5" fillId="0" borderId="32" xfId="0" applyNumberFormat="1" applyFont="1" applyFill="1" applyBorder="1" applyAlignment="1" applyProtection="1">
      <alignment horizontal="center" vertical="center"/>
      <protection locked="0"/>
    </xf>
    <xf numFmtId="164" fontId="5" fillId="10" borderId="48" xfId="0" applyNumberFormat="1" applyFont="1" applyFill="1" applyBorder="1" applyAlignment="1" applyProtection="1">
      <alignment horizontal="center" vertical="center"/>
      <protection locked="0"/>
    </xf>
    <xf numFmtId="3" fontId="7" fillId="0" borderId="0" xfId="0" applyNumberFormat="1" applyFont="1" applyAlignment="1">
      <alignment horizontal="center" vertical="center"/>
    </xf>
    <xf numFmtId="3" fontId="7" fillId="0" borderId="0" xfId="0" applyNumberFormat="1" applyFont="1" applyFill="1" applyAlignment="1">
      <alignment horizontal="center" vertical="center"/>
    </xf>
    <xf numFmtId="0" fontId="15" fillId="0" borderId="7" xfId="0" applyFont="1" applyFill="1" applyBorder="1" applyAlignment="1" applyProtection="1">
      <alignment horizontal="center" vertical="center" wrapText="1"/>
      <protection locked="0"/>
    </xf>
    <xf numFmtId="0" fontId="16" fillId="0" borderId="34" xfId="0" applyFont="1" applyFill="1" applyBorder="1" applyAlignment="1" applyProtection="1">
      <alignment horizontal="center" vertical="center" wrapText="1"/>
      <protection locked="0"/>
    </xf>
    <xf numFmtId="0" fontId="16" fillId="10" borderId="34" xfId="0" applyFont="1" applyFill="1" applyBorder="1" applyAlignment="1" applyProtection="1">
      <alignment horizontal="center" vertical="center" wrapText="1"/>
      <protection locked="0"/>
    </xf>
    <xf numFmtId="0" fontId="16" fillId="10" borderId="8" xfId="0" applyFont="1" applyFill="1" applyBorder="1" applyAlignment="1" applyProtection="1">
      <alignment horizontal="center" vertical="center" wrapText="1"/>
      <protection locked="0"/>
    </xf>
    <xf numFmtId="0" fontId="5" fillId="0" borderId="32" xfId="0" applyFont="1" applyBorder="1" applyAlignment="1">
      <alignment horizontal="center" vertical="center" wrapText="1"/>
    </xf>
    <xf numFmtId="3" fontId="5" fillId="2" borderId="34" xfId="0" applyNumberFormat="1" applyFont="1" applyFill="1" applyBorder="1" applyAlignment="1">
      <alignment horizontal="center" vertical="center"/>
    </xf>
    <xf numFmtId="3" fontId="5" fillId="9" borderId="2" xfId="0" applyNumberFormat="1" applyFont="1" applyFill="1" applyBorder="1" applyAlignment="1">
      <alignment horizontal="center" vertical="center"/>
    </xf>
    <xf numFmtId="3" fontId="5" fillId="2" borderId="2" xfId="0" applyNumberFormat="1" applyFont="1" applyFill="1" applyBorder="1" applyAlignment="1">
      <alignment horizontal="center" vertical="center"/>
    </xf>
    <xf numFmtId="3" fontId="5" fillId="2" borderId="39" xfId="0" applyNumberFormat="1" applyFont="1" applyFill="1" applyBorder="1" applyAlignment="1">
      <alignment horizontal="center" vertical="center"/>
    </xf>
    <xf numFmtId="3" fontId="5" fillId="9" borderId="15" xfId="0" applyNumberFormat="1" applyFont="1" applyFill="1" applyBorder="1" applyAlignment="1">
      <alignment horizontal="center" vertical="center"/>
    </xf>
    <xf numFmtId="3" fontId="5" fillId="2" borderId="15" xfId="0" applyNumberFormat="1" applyFont="1" applyFill="1" applyBorder="1" applyAlignment="1">
      <alignment horizontal="center" vertical="center"/>
    </xf>
    <xf numFmtId="3" fontId="5" fillId="2" borderId="40" xfId="0" applyNumberFormat="1" applyFont="1" applyFill="1" applyBorder="1" applyAlignment="1">
      <alignment horizontal="center" vertical="center"/>
    </xf>
    <xf numFmtId="3" fontId="5" fillId="9" borderId="63" xfId="0" applyNumberFormat="1" applyFont="1" applyFill="1" applyBorder="1" applyAlignment="1">
      <alignment horizontal="center" vertical="center"/>
    </xf>
    <xf numFmtId="3" fontId="5" fillId="9" borderId="42" xfId="0" applyNumberFormat="1" applyFont="1" applyFill="1" applyBorder="1" applyAlignment="1">
      <alignment horizontal="center" vertical="center"/>
    </xf>
    <xf numFmtId="3" fontId="5" fillId="9" borderId="42" xfId="0" applyNumberFormat="1" applyFont="1" applyFill="1" applyBorder="1" applyAlignment="1">
      <alignment horizontal="center" vertical="center" wrapText="1"/>
    </xf>
    <xf numFmtId="3" fontId="5" fillId="9" borderId="43" xfId="0" applyNumberFormat="1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left" vertical="center" wrapText="1" indent="4"/>
    </xf>
    <xf numFmtId="3" fontId="5" fillId="9" borderId="38" xfId="0" applyNumberFormat="1" applyFont="1" applyFill="1" applyBorder="1" applyAlignment="1">
      <alignment horizontal="center" vertical="center"/>
    </xf>
    <xf numFmtId="3" fontId="5" fillId="9" borderId="41" xfId="0" applyNumberFormat="1" applyFont="1" applyFill="1" applyBorder="1" applyAlignment="1">
      <alignment horizontal="center" vertical="center"/>
    </xf>
    <xf numFmtId="0" fontId="13" fillId="0" borderId="52" xfId="0" applyFont="1" applyFill="1" applyBorder="1" applyAlignment="1">
      <alignment horizontal="left" vertical="center" wrapText="1" indent="2"/>
    </xf>
    <xf numFmtId="3" fontId="5" fillId="2" borderId="42" xfId="0" applyNumberFormat="1" applyFont="1" applyFill="1" applyBorder="1" applyAlignment="1">
      <alignment horizontal="center" vertical="center"/>
    </xf>
    <xf numFmtId="3" fontId="5" fillId="2" borderId="43" xfId="0" applyNumberFormat="1" applyFont="1" applyFill="1" applyBorder="1" applyAlignment="1">
      <alignment horizontal="center" vertical="center"/>
    </xf>
    <xf numFmtId="3" fontId="5" fillId="9" borderId="63" xfId="0" applyNumberFormat="1" applyFont="1" applyFill="1" applyBorder="1" applyAlignment="1">
      <alignment horizontal="center" vertical="center" wrapText="1"/>
    </xf>
    <xf numFmtId="3" fontId="5" fillId="9" borderId="40" xfId="0" applyNumberFormat="1" applyFont="1" applyFill="1" applyBorder="1" applyAlignment="1">
      <alignment horizontal="center" vertical="center"/>
    </xf>
    <xf numFmtId="0" fontId="9" fillId="0" borderId="5" xfId="0" applyFont="1" applyFill="1" applyBorder="1" applyAlignment="1" applyProtection="1">
      <alignment horizontal="left" vertical="center" wrapText="1"/>
    </xf>
    <xf numFmtId="0" fontId="9" fillId="0" borderId="6" xfId="0" applyFont="1" applyFill="1" applyBorder="1" applyAlignment="1" applyProtection="1">
      <alignment horizontal="left" vertical="center" wrapText="1"/>
    </xf>
    <xf numFmtId="0" fontId="9" fillId="0" borderId="0" xfId="0" applyFont="1" applyFill="1" applyBorder="1" applyAlignment="1" applyProtection="1">
      <alignment horizontal="left" vertical="center" wrapText="1"/>
    </xf>
    <xf numFmtId="1" fontId="5" fillId="0" borderId="0" xfId="0" applyNumberFormat="1" applyFont="1" applyFill="1" applyBorder="1" applyAlignment="1" applyProtection="1">
      <alignment horizontal="center" vertical="center" wrapText="1"/>
      <protection locked="0"/>
    </xf>
    <xf numFmtId="3" fontId="28" fillId="0" borderId="0" xfId="0" applyNumberFormat="1" applyFont="1" applyFill="1" applyBorder="1" applyAlignment="1" applyProtection="1">
      <alignment horizontal="center" vertical="center"/>
      <protection locked="0"/>
    </xf>
    <xf numFmtId="3" fontId="28" fillId="0" borderId="0" xfId="0" applyNumberFormat="1" applyFont="1" applyFill="1" applyBorder="1" applyAlignment="1" applyProtection="1">
      <alignment horizontal="center" vertical="center" wrapText="1"/>
      <protection locked="0"/>
    </xf>
    <xf numFmtId="165" fontId="28" fillId="0" borderId="0" xfId="0" applyNumberFormat="1" applyFont="1" applyFill="1" applyBorder="1" applyAlignment="1" applyProtection="1">
      <alignment horizontal="center" vertical="center"/>
      <protection locked="0"/>
    </xf>
    <xf numFmtId="3" fontId="5" fillId="0" borderId="0" xfId="0" applyNumberFormat="1" applyFont="1" applyFill="1" applyBorder="1" applyAlignment="1" applyProtection="1">
      <alignment horizontal="center" vertical="center"/>
      <protection locked="0"/>
    </xf>
    <xf numFmtId="166" fontId="5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34" xfId="0" applyFont="1" applyFill="1" applyBorder="1" applyAlignment="1" applyProtection="1">
      <alignment horizontal="center" vertical="center" wrapText="1"/>
      <protection locked="0"/>
    </xf>
    <xf numFmtId="0" fontId="15" fillId="0" borderId="39" xfId="0" applyFont="1" applyFill="1" applyBorder="1" applyAlignment="1" applyProtection="1">
      <alignment horizontal="center" vertical="center" wrapText="1"/>
      <protection locked="0"/>
    </xf>
    <xf numFmtId="0" fontId="15" fillId="0" borderId="8" xfId="0" applyFont="1" applyFill="1" applyBorder="1" applyAlignment="1" applyProtection="1">
      <alignment horizontal="center" vertical="center" wrapText="1"/>
      <protection locked="0"/>
    </xf>
    <xf numFmtId="0" fontId="15" fillId="0" borderId="49" xfId="0" applyFont="1" applyFill="1" applyBorder="1" applyAlignment="1" applyProtection="1">
      <alignment horizontal="center" vertical="center" wrapText="1"/>
      <protection locked="0"/>
    </xf>
    <xf numFmtId="0" fontId="15" fillId="0" borderId="22" xfId="0" applyFont="1" applyFill="1" applyBorder="1" applyAlignment="1" applyProtection="1">
      <alignment horizontal="center" vertical="center" wrapText="1"/>
      <protection locked="0"/>
    </xf>
    <xf numFmtId="0" fontId="15" fillId="0" borderId="32" xfId="0" applyFont="1" applyFill="1" applyBorder="1" applyAlignment="1" applyProtection="1">
      <alignment horizontal="center" vertical="center" wrapText="1"/>
      <protection locked="0"/>
    </xf>
    <xf numFmtId="0" fontId="15" fillId="0" borderId="48" xfId="0" applyFont="1" applyFill="1" applyBorder="1" applyAlignment="1" applyProtection="1">
      <alignment horizontal="center" vertical="center" wrapText="1"/>
      <protection locked="0"/>
    </xf>
    <xf numFmtId="3" fontId="26" fillId="0" borderId="45" xfId="0" applyNumberFormat="1" applyFont="1" applyFill="1" applyBorder="1" applyAlignment="1">
      <alignment horizontal="center" vertical="center"/>
    </xf>
    <xf numFmtId="0" fontId="5" fillId="0" borderId="35" xfId="0" applyFont="1" applyFill="1" applyBorder="1" applyAlignment="1">
      <alignment horizontal="center" vertical="center"/>
    </xf>
    <xf numFmtId="0" fontId="19" fillId="5" borderId="17" xfId="0" applyFont="1" applyFill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left" vertical="center"/>
      <protection locked="0"/>
    </xf>
    <xf numFmtId="0" fontId="5" fillId="0" borderId="0" xfId="0" applyFont="1" applyFill="1" applyBorder="1" applyProtection="1">
      <protection locked="0"/>
    </xf>
    <xf numFmtId="0" fontId="19" fillId="0" borderId="0" xfId="0" applyFont="1" applyFill="1" applyBorder="1" applyAlignment="1" applyProtection="1">
      <alignment vertical="center"/>
      <protection locked="0"/>
    </xf>
    <xf numFmtId="0" fontId="19" fillId="0" borderId="0" xfId="0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Border="1" applyAlignment="1" applyProtection="1">
      <alignment horizontal="center"/>
      <protection locked="0"/>
    </xf>
    <xf numFmtId="3" fontId="9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9" fillId="5" borderId="63" xfId="0" applyFont="1" applyFill="1" applyBorder="1" applyAlignment="1" applyProtection="1">
      <alignment vertical="center"/>
      <protection locked="0"/>
    </xf>
    <xf numFmtId="0" fontId="7" fillId="0" borderId="42" xfId="0" applyFont="1" applyBorder="1" applyAlignment="1" applyProtection="1">
      <protection locked="0"/>
    </xf>
    <xf numFmtId="0" fontId="9" fillId="5" borderId="55" xfId="0" applyFont="1" applyFill="1" applyBorder="1" applyAlignment="1" applyProtection="1">
      <alignment vertical="center"/>
      <protection locked="0"/>
    </xf>
    <xf numFmtId="0" fontId="7" fillId="0" borderId="6" xfId="0" applyFont="1" applyBorder="1" applyAlignment="1" applyProtection="1">
      <protection locked="0"/>
    </xf>
    <xf numFmtId="0" fontId="7" fillId="0" borderId="42" xfId="0" applyFont="1" applyBorder="1" applyAlignment="1" applyProtection="1">
      <alignment horizontal="center"/>
      <protection locked="0"/>
    </xf>
    <xf numFmtId="0" fontId="9" fillId="5" borderId="70" xfId="0" applyFont="1" applyFill="1" applyBorder="1" applyAlignment="1" applyProtection="1">
      <alignment horizontal="center" vertical="center"/>
      <protection locked="0"/>
    </xf>
    <xf numFmtId="0" fontId="9" fillId="5" borderId="63" xfId="0" applyFont="1" applyFill="1" applyBorder="1" applyAlignment="1" applyProtection="1">
      <alignment horizontal="center" vertical="center"/>
      <protection locked="0"/>
    </xf>
    <xf numFmtId="0" fontId="9" fillId="4" borderId="17" xfId="0" applyFont="1" applyFill="1" applyBorder="1" applyAlignment="1" applyProtection="1">
      <alignment vertical="center" wrapText="1"/>
      <protection locked="0"/>
    </xf>
    <xf numFmtId="0" fontId="9" fillId="4" borderId="18" xfId="0" applyFont="1" applyFill="1" applyBorder="1" applyAlignment="1" applyProtection="1">
      <alignment vertical="center" wrapText="1"/>
      <protection locked="0"/>
    </xf>
    <xf numFmtId="0" fontId="9" fillId="4" borderId="19" xfId="0" applyFont="1" applyFill="1" applyBorder="1" applyAlignment="1" applyProtection="1">
      <alignment vertical="center" wrapText="1"/>
      <protection locked="0"/>
    </xf>
    <xf numFmtId="0" fontId="5" fillId="0" borderId="0" xfId="0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3" fontId="28" fillId="0" borderId="14" xfId="0" applyNumberFormat="1" applyFont="1" applyFill="1" applyBorder="1" applyAlignment="1">
      <alignment horizontal="center" vertical="center"/>
    </xf>
    <xf numFmtId="3" fontId="28" fillId="0" borderId="13" xfId="0" applyNumberFormat="1" applyFont="1" applyFill="1" applyBorder="1" applyAlignment="1">
      <alignment horizontal="center" vertical="center"/>
    </xf>
    <xf numFmtId="3" fontId="28" fillId="0" borderId="3" xfId="0" applyNumberFormat="1" applyFont="1" applyFill="1" applyBorder="1" applyAlignment="1">
      <alignment horizontal="center" vertical="center"/>
    </xf>
    <xf numFmtId="3" fontId="28" fillId="0" borderId="7" xfId="0" applyNumberFormat="1" applyFont="1" applyFill="1" applyBorder="1" applyAlignment="1">
      <alignment horizontal="center" vertical="center"/>
    </xf>
    <xf numFmtId="3" fontId="28" fillId="0" borderId="0" xfId="0" applyNumberFormat="1" applyFont="1" applyFill="1" applyBorder="1" applyAlignment="1">
      <alignment horizontal="center" vertical="center" wrapText="1"/>
    </xf>
    <xf numFmtId="3" fontId="28" fillId="0" borderId="0" xfId="0" applyNumberFormat="1" applyFont="1" applyFill="1" applyBorder="1" applyAlignment="1">
      <alignment horizontal="center" vertical="center"/>
    </xf>
    <xf numFmtId="0" fontId="5" fillId="0" borderId="47" xfId="0" applyFont="1" applyFill="1" applyBorder="1" applyAlignment="1">
      <alignment horizontal="center" vertical="center"/>
    </xf>
    <xf numFmtId="0" fontId="13" fillId="0" borderId="45" xfId="0" applyFont="1" applyFill="1" applyBorder="1" applyAlignment="1">
      <alignment horizontal="center" vertical="center"/>
    </xf>
    <xf numFmtId="0" fontId="13" fillId="0" borderId="46" xfId="0" applyFont="1" applyFill="1" applyBorder="1" applyAlignment="1">
      <alignment horizontal="center" vertical="center"/>
    </xf>
    <xf numFmtId="0" fontId="28" fillId="0" borderId="53" xfId="0" applyFont="1" applyFill="1" applyBorder="1" applyAlignment="1">
      <alignment horizontal="left" vertical="center" wrapText="1" indent="2"/>
    </xf>
    <xf numFmtId="3" fontId="28" fillId="0" borderId="54" xfId="0" applyNumberFormat="1" applyFont="1" applyFill="1" applyBorder="1" applyAlignment="1">
      <alignment horizontal="center" vertical="center" wrapText="1"/>
    </xf>
    <xf numFmtId="3" fontId="28" fillId="0" borderId="54" xfId="0" applyNumberFormat="1" applyFont="1" applyFill="1" applyBorder="1" applyAlignment="1">
      <alignment horizontal="center" vertical="center"/>
    </xf>
    <xf numFmtId="3" fontId="28" fillId="0" borderId="51" xfId="0" applyNumberFormat="1" applyFont="1" applyFill="1" applyBorder="1" applyAlignment="1">
      <alignment horizontal="center" vertical="center"/>
    </xf>
    <xf numFmtId="0" fontId="7" fillId="12" borderId="0" xfId="0" applyFont="1" applyFill="1"/>
    <xf numFmtId="0" fontId="11" fillId="0" borderId="20" xfId="0" applyFont="1" applyBorder="1" applyAlignment="1">
      <alignment horizontal="left"/>
    </xf>
    <xf numFmtId="0" fontId="7" fillId="0" borderId="21" xfId="0" applyFont="1" applyBorder="1"/>
    <xf numFmtId="0" fontId="7" fillId="0" borderId="21" xfId="0" applyFont="1" applyBorder="1" applyAlignment="1">
      <alignment horizontal="left" vertical="center" wrapText="1"/>
    </xf>
    <xf numFmtId="0" fontId="5" fillId="0" borderId="20" xfId="0" applyFont="1" applyBorder="1" applyAlignment="1">
      <alignment horizontal="left" wrapText="1"/>
    </xf>
    <xf numFmtId="0" fontId="5" fillId="0" borderId="21" xfId="0" applyFont="1" applyBorder="1" applyAlignment="1">
      <alignment horizontal="left" wrapText="1"/>
    </xf>
    <xf numFmtId="0" fontId="5" fillId="0" borderId="20" xfId="0" applyFont="1" applyBorder="1" applyAlignment="1">
      <alignment horizontal="left" vertical="center" wrapText="1"/>
    </xf>
    <xf numFmtId="0" fontId="5" fillId="0" borderId="21" xfId="0" applyFont="1" applyBorder="1" applyAlignment="1">
      <alignment horizontal="left" vertical="center" wrapText="1"/>
    </xf>
    <xf numFmtId="0" fontId="16" fillId="0" borderId="11" xfId="0" applyFont="1" applyFill="1" applyBorder="1" applyAlignment="1">
      <alignment horizontal="center" vertical="center"/>
    </xf>
    <xf numFmtId="0" fontId="7" fillId="0" borderId="20" xfId="0" applyFont="1" applyBorder="1" applyAlignment="1">
      <alignment horizontal="center" vertical="center"/>
    </xf>
    <xf numFmtId="0" fontId="17" fillId="0" borderId="20" xfId="1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/>
    </xf>
    <xf numFmtId="0" fontId="17" fillId="0" borderId="60" xfId="1" applyFont="1" applyBorder="1" applyAlignment="1">
      <alignment horizontal="center" vertical="center"/>
    </xf>
    <xf numFmtId="0" fontId="11" fillId="0" borderId="20" xfId="0" applyFont="1" applyBorder="1"/>
    <xf numFmtId="3" fontId="53" fillId="0" borderId="1" xfId="0" applyNumberFormat="1" applyFont="1" applyFill="1" applyBorder="1" applyAlignment="1" applyProtection="1">
      <alignment horizontal="center" vertical="center"/>
      <protection locked="0"/>
    </xf>
    <xf numFmtId="3" fontId="8" fillId="11" borderId="1" xfId="0" applyNumberFormat="1" applyFont="1" applyFill="1" applyBorder="1" applyAlignment="1" applyProtection="1">
      <alignment horizontal="center" vertical="center"/>
      <protection locked="0"/>
    </xf>
    <xf numFmtId="3" fontId="53" fillId="0" borderId="1" xfId="0" applyNumberFormat="1" applyFont="1" applyBorder="1" applyAlignment="1" applyProtection="1">
      <alignment horizontal="center" vertical="center"/>
      <protection locked="0"/>
    </xf>
    <xf numFmtId="1" fontId="53" fillId="0" borderId="1" xfId="0" applyNumberFormat="1" applyFont="1" applyBorder="1" applyAlignment="1" applyProtection="1">
      <alignment horizontal="center" vertical="center"/>
      <protection locked="0"/>
    </xf>
    <xf numFmtId="3" fontId="8" fillId="11" borderId="34" xfId="0" applyNumberFormat="1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Border="1" applyAlignment="1" applyProtection="1">
      <alignment vertical="center" wrapText="1"/>
      <protection locked="0"/>
    </xf>
    <xf numFmtId="0" fontId="15" fillId="0" borderId="7" xfId="0" applyFont="1" applyFill="1" applyBorder="1" applyAlignment="1" applyProtection="1">
      <alignment horizontal="left" vertical="center" wrapText="1"/>
    </xf>
    <xf numFmtId="0" fontId="8" fillId="0" borderId="3" xfId="0" applyFont="1" applyFill="1" applyBorder="1" applyAlignment="1" applyProtection="1">
      <alignment horizontal="left" vertical="center" wrapText="1"/>
      <protection locked="0"/>
    </xf>
    <xf numFmtId="166" fontId="8" fillId="0" borderId="4" xfId="0" applyNumberFormat="1" applyFont="1" applyFill="1" applyBorder="1" applyAlignment="1" applyProtection="1">
      <alignment horizontal="center" vertical="center" wrapText="1"/>
      <protection locked="0"/>
    </xf>
    <xf numFmtId="1" fontId="53" fillId="0" borderId="15" xfId="0" applyNumberFormat="1" applyFont="1" applyFill="1" applyBorder="1" applyAlignment="1" applyProtection="1">
      <alignment horizontal="center" vertical="center" wrapText="1"/>
      <protection locked="0"/>
    </xf>
    <xf numFmtId="1" fontId="53" fillId="0" borderId="2" xfId="0" applyNumberFormat="1" applyFont="1" applyFill="1" applyBorder="1" applyAlignment="1" applyProtection="1">
      <alignment horizontal="center" vertical="center" wrapText="1"/>
      <protection locked="0"/>
    </xf>
    <xf numFmtId="3" fontId="53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53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55" fillId="0" borderId="2" xfId="0" applyNumberFormat="1" applyFont="1" applyFill="1" applyBorder="1" applyAlignment="1" applyProtection="1">
      <alignment horizontal="center" vertical="center" wrapText="1"/>
      <protection locked="0"/>
    </xf>
    <xf numFmtId="3" fontId="55" fillId="0" borderId="42" xfId="0" applyNumberFormat="1" applyFont="1" applyFill="1" applyBorder="1" applyAlignment="1" applyProtection="1">
      <alignment horizontal="center" vertical="center" wrapText="1"/>
      <protection locked="0"/>
    </xf>
    <xf numFmtId="3" fontId="55" fillId="0" borderId="0" xfId="0" applyNumberFormat="1" applyFont="1" applyFill="1" applyBorder="1" applyAlignment="1" applyProtection="1">
      <alignment horizontal="center" vertical="center" wrapText="1"/>
      <protection locked="0"/>
    </xf>
    <xf numFmtId="3" fontId="55" fillId="0" borderId="1" xfId="0" applyNumberFormat="1" applyFont="1" applyBorder="1" applyAlignment="1" applyProtection="1">
      <alignment horizontal="center" vertical="center"/>
      <protection locked="0"/>
    </xf>
    <xf numFmtId="3" fontId="55" fillId="0" borderId="4" xfId="0" applyNumberFormat="1" applyFont="1" applyBorder="1" applyAlignment="1" applyProtection="1">
      <alignment horizontal="center" vertical="center"/>
      <protection locked="0"/>
    </xf>
    <xf numFmtId="165" fontId="55" fillId="0" borderId="6" xfId="0" applyNumberFormat="1" applyFont="1" applyBorder="1" applyAlignment="1" applyProtection="1">
      <alignment horizontal="center" vertical="center"/>
      <protection locked="0"/>
    </xf>
    <xf numFmtId="0" fontId="53" fillId="0" borderId="3" xfId="0" applyFont="1" applyFill="1" applyBorder="1" applyAlignment="1" applyProtection="1">
      <alignment horizontal="left" vertical="center" wrapText="1"/>
      <protection locked="0"/>
    </xf>
    <xf numFmtId="10" fontId="53" fillId="0" borderId="4" xfId="0" applyNumberFormat="1" applyFont="1" applyFill="1" applyBorder="1" applyAlignment="1" applyProtection="1">
      <alignment horizontal="center" vertical="center" wrapText="1"/>
      <protection locked="0"/>
    </xf>
    <xf numFmtId="3" fontId="19" fillId="0" borderId="42" xfId="0" applyNumberFormat="1" applyFont="1" applyFill="1" applyBorder="1" applyAlignment="1" applyProtection="1">
      <alignment horizontal="center" vertical="center" wrapText="1"/>
      <protection locked="0"/>
    </xf>
    <xf numFmtId="3" fontId="19" fillId="0" borderId="0" xfId="0" applyNumberFormat="1" applyFont="1" applyFill="1" applyBorder="1" applyAlignment="1" applyProtection="1">
      <alignment horizontal="center" vertical="center" wrapText="1"/>
      <protection locked="0"/>
    </xf>
    <xf numFmtId="165" fontId="56" fillId="0" borderId="6" xfId="0" applyNumberFormat="1" applyFont="1" applyFill="1" applyBorder="1" applyAlignment="1" applyProtection="1">
      <alignment vertical="center"/>
      <protection locked="0"/>
    </xf>
    <xf numFmtId="0" fontId="51" fillId="0" borderId="3" xfId="0" applyFont="1" applyFill="1" applyBorder="1" applyAlignment="1" applyProtection="1">
      <alignment horizontal="left" vertical="center" wrapText="1" indent="2"/>
      <protection locked="0"/>
    </xf>
    <xf numFmtId="166" fontId="53" fillId="2" borderId="4" xfId="0" applyNumberFormat="1" applyFont="1" applyFill="1" applyBorder="1" applyAlignment="1" applyProtection="1">
      <alignment horizontal="center" vertical="center" wrapText="1"/>
      <protection locked="0"/>
    </xf>
    <xf numFmtId="3" fontId="55" fillId="0" borderId="3" xfId="0" applyNumberFormat="1" applyFont="1" applyFill="1" applyBorder="1" applyAlignment="1" applyProtection="1">
      <alignment horizontal="center" vertical="center"/>
      <protection locked="0"/>
    </xf>
    <xf numFmtId="3" fontId="55" fillId="0" borderId="1" xfId="0" applyNumberFormat="1" applyFont="1" applyFill="1" applyBorder="1" applyAlignment="1" applyProtection="1">
      <alignment horizontal="center" vertical="center"/>
      <protection locked="0"/>
    </xf>
    <xf numFmtId="165" fontId="55" fillId="0" borderId="6" xfId="0" applyNumberFormat="1" applyFont="1" applyFill="1" applyBorder="1" applyAlignment="1" applyProtection="1">
      <alignment horizontal="center" vertical="center"/>
      <protection locked="0"/>
    </xf>
    <xf numFmtId="0" fontId="53" fillId="0" borderId="7" xfId="0" applyFont="1" applyFill="1" applyBorder="1" applyAlignment="1" applyProtection="1">
      <alignment horizontal="left" vertical="center" wrapText="1" indent="2"/>
      <protection locked="0"/>
    </xf>
    <xf numFmtId="166" fontId="53" fillId="2" borderId="8" xfId="0" applyNumberFormat="1" applyFont="1" applyFill="1" applyBorder="1" applyAlignment="1" applyProtection="1">
      <alignment horizontal="center" vertical="center" wrapText="1"/>
      <protection locked="0"/>
    </xf>
    <xf numFmtId="1" fontId="53" fillId="0" borderId="40" xfId="0" applyNumberFormat="1" applyFont="1" applyFill="1" applyBorder="1" applyAlignment="1" applyProtection="1">
      <alignment horizontal="center" vertical="center" wrapText="1"/>
      <protection locked="0"/>
    </xf>
    <xf numFmtId="1" fontId="53" fillId="0" borderId="39" xfId="0" applyNumberFormat="1" applyFont="1" applyFill="1" applyBorder="1" applyAlignment="1" applyProtection="1">
      <alignment horizontal="center" vertical="center" wrapText="1"/>
      <protection locked="0"/>
    </xf>
    <xf numFmtId="3" fontId="55" fillId="0" borderId="7" xfId="0" applyNumberFormat="1" applyFont="1" applyFill="1" applyBorder="1" applyAlignment="1" applyProtection="1">
      <alignment horizontal="center" vertical="center"/>
      <protection locked="0"/>
    </xf>
    <xf numFmtId="3" fontId="55" fillId="0" borderId="34" xfId="0" applyNumberFormat="1" applyFont="1" applyFill="1" applyBorder="1" applyAlignment="1" applyProtection="1">
      <alignment horizontal="center" vertical="center"/>
      <protection locked="0"/>
    </xf>
    <xf numFmtId="3" fontId="55" fillId="0" borderId="39" xfId="0" applyNumberFormat="1" applyFont="1" applyFill="1" applyBorder="1" applyAlignment="1" applyProtection="1">
      <alignment horizontal="center" vertical="center" wrapText="1"/>
      <protection locked="0"/>
    </xf>
    <xf numFmtId="3" fontId="55" fillId="0" borderId="43" xfId="0" applyNumberFormat="1" applyFont="1" applyFill="1" applyBorder="1" applyAlignment="1" applyProtection="1">
      <alignment horizontal="center" vertical="center" wrapText="1"/>
      <protection locked="0"/>
    </xf>
    <xf numFmtId="3" fontId="53" fillId="0" borderId="34" xfId="0" applyNumberFormat="1" applyFont="1" applyBorder="1" applyAlignment="1" applyProtection="1">
      <alignment horizontal="center" vertical="center"/>
      <protection locked="0"/>
    </xf>
    <xf numFmtId="3" fontId="55" fillId="0" borderId="34" xfId="0" applyNumberFormat="1" applyFont="1" applyBorder="1" applyAlignment="1" applyProtection="1">
      <alignment horizontal="center" vertical="center"/>
      <protection locked="0"/>
    </xf>
    <xf numFmtId="3" fontId="55" fillId="0" borderId="8" xfId="0" applyNumberFormat="1" applyFont="1" applyBorder="1" applyAlignment="1" applyProtection="1">
      <alignment horizontal="center" vertical="center"/>
      <protection locked="0"/>
    </xf>
    <xf numFmtId="165" fontId="55" fillId="0" borderId="56" xfId="0" applyNumberFormat="1" applyFont="1" applyFill="1" applyBorder="1" applyAlignment="1" applyProtection="1">
      <alignment horizontal="center" vertical="center"/>
      <protection locked="0"/>
    </xf>
    <xf numFmtId="165" fontId="55" fillId="0" borderId="42" xfId="0" applyNumberFormat="1" applyFont="1" applyBorder="1" applyAlignment="1" applyProtection="1">
      <alignment horizontal="center" vertical="center"/>
      <protection locked="0"/>
    </xf>
    <xf numFmtId="165" fontId="56" fillId="0" borderId="42" xfId="0" applyNumberFormat="1" applyFont="1" applyFill="1" applyBorder="1" applyAlignment="1" applyProtection="1">
      <alignment vertical="center"/>
      <protection locked="0"/>
    </xf>
    <xf numFmtId="165" fontId="55" fillId="0" borderId="42" xfId="0" applyNumberFormat="1" applyFont="1" applyFill="1" applyBorder="1" applyAlignment="1" applyProtection="1">
      <alignment horizontal="center" vertical="center"/>
      <protection locked="0"/>
    </xf>
    <xf numFmtId="165" fontId="55" fillId="0" borderId="43" xfId="0" applyNumberFormat="1" applyFont="1" applyFill="1" applyBorder="1" applyAlignment="1" applyProtection="1">
      <alignment horizontal="center" vertical="center"/>
      <protection locked="0"/>
    </xf>
    <xf numFmtId="3" fontId="51" fillId="0" borderId="54" xfId="0" applyNumberFormat="1" applyFont="1" applyBorder="1" applyAlignment="1" applyProtection="1">
      <alignment horizontal="center" vertical="center"/>
      <protection locked="0"/>
    </xf>
    <xf numFmtId="3" fontId="55" fillId="0" borderId="54" xfId="0" applyNumberFormat="1" applyFont="1" applyFill="1" applyBorder="1" applyAlignment="1" applyProtection="1">
      <alignment horizontal="center" vertical="center" wrapText="1"/>
      <protection locked="0"/>
    </xf>
    <xf numFmtId="3" fontId="55" fillId="0" borderId="53" xfId="0" applyNumberFormat="1" applyFont="1" applyBorder="1" applyAlignment="1" applyProtection="1">
      <alignment horizontal="center" vertical="center"/>
      <protection locked="0"/>
    </xf>
    <xf numFmtId="3" fontId="55" fillId="0" borderId="54" xfId="0" applyNumberFormat="1" applyFont="1" applyBorder="1" applyAlignment="1" applyProtection="1">
      <alignment horizontal="center" vertical="center"/>
      <protection locked="0"/>
    </xf>
    <xf numFmtId="3" fontId="55" fillId="0" borderId="71" xfId="0" applyNumberFormat="1" applyFont="1" applyBorder="1" applyAlignment="1" applyProtection="1">
      <alignment horizontal="center" vertical="center"/>
      <protection locked="0"/>
    </xf>
    <xf numFmtId="3" fontId="55" fillId="0" borderId="34" xfId="0" applyNumberFormat="1" applyFont="1" applyFill="1" applyBorder="1" applyAlignment="1" applyProtection="1">
      <alignment horizontal="center" vertical="center" wrapText="1"/>
      <protection locked="0"/>
    </xf>
    <xf numFmtId="3" fontId="55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13" xfId="0" applyFont="1" applyBorder="1" applyAlignment="1" applyProtection="1">
      <alignment horizontal="center" vertical="center"/>
      <protection locked="0"/>
    </xf>
    <xf numFmtId="0" fontId="15" fillId="0" borderId="7" xfId="0" applyFont="1" applyBorder="1" applyAlignment="1" applyProtection="1">
      <alignment horizontal="left" vertical="center" wrapText="1"/>
      <protection locked="0"/>
    </xf>
    <xf numFmtId="0" fontId="51" fillId="0" borderId="36" xfId="0" applyFont="1" applyFill="1" applyBorder="1" applyAlignment="1" applyProtection="1">
      <alignment vertical="center" wrapText="1"/>
    </xf>
    <xf numFmtId="0" fontId="51" fillId="0" borderId="3" xfId="0" applyFont="1" applyFill="1" applyBorder="1" applyAlignment="1" applyProtection="1">
      <alignment horizontal="left" vertical="center" wrapText="1" indent="2"/>
    </xf>
    <xf numFmtId="0" fontId="53" fillId="0" borderId="7" xfId="0" applyFont="1" applyFill="1" applyBorder="1" applyAlignment="1" applyProtection="1">
      <alignment horizontal="left" vertical="center" wrapText="1" indent="2"/>
    </xf>
    <xf numFmtId="0" fontId="7" fillId="0" borderId="20" xfId="0" applyFont="1" applyBorder="1" applyAlignment="1">
      <alignment horizontal="left" vertical="center" wrapText="1"/>
    </xf>
    <xf numFmtId="0" fontId="19" fillId="0" borderId="35" xfId="0" applyFont="1" applyFill="1" applyBorder="1" applyAlignment="1" applyProtection="1">
      <alignment horizontal="center" vertical="center" wrapText="1"/>
      <protection locked="0"/>
    </xf>
    <xf numFmtId="3" fontId="5" fillId="0" borderId="0" xfId="0" applyNumberFormat="1" applyFont="1" applyFill="1" applyBorder="1" applyAlignment="1">
      <alignment horizontal="center" vertical="center"/>
    </xf>
    <xf numFmtId="0" fontId="13" fillId="7" borderId="0" xfId="0" applyFont="1" applyFill="1" applyAlignment="1" applyProtection="1">
      <alignment horizontal="left" vertical="center"/>
      <protection locked="0"/>
    </xf>
    <xf numFmtId="0" fontId="51" fillId="0" borderId="53" xfId="0" applyFont="1" applyFill="1" applyBorder="1" applyAlignment="1" applyProtection="1">
      <alignment vertical="center" wrapText="1"/>
    </xf>
    <xf numFmtId="0" fontId="51" fillId="0" borderId="51" xfId="0" applyFont="1" applyFill="1" applyBorder="1" applyAlignment="1" applyProtection="1">
      <alignment horizontal="center" vertical="center"/>
    </xf>
    <xf numFmtId="164" fontId="51" fillId="0" borderId="4" xfId="0" applyNumberFormat="1" applyFont="1" applyFill="1" applyBorder="1" applyAlignment="1" applyProtection="1">
      <alignment horizontal="center" vertical="center"/>
    </xf>
    <xf numFmtId="164" fontId="51" fillId="0" borderId="8" xfId="0" applyNumberFormat="1" applyFont="1" applyFill="1" applyBorder="1" applyAlignment="1" applyProtection="1">
      <alignment horizontal="center" vertical="center"/>
    </xf>
    <xf numFmtId="2" fontId="51" fillId="0" borderId="8" xfId="0" applyNumberFormat="1" applyFont="1" applyFill="1" applyBorder="1" applyAlignment="1" applyProtection="1">
      <alignment horizontal="center" vertical="center"/>
    </xf>
    <xf numFmtId="0" fontId="51" fillId="0" borderId="37" xfId="0" applyFont="1" applyFill="1" applyBorder="1" applyAlignment="1" applyProtection="1">
      <alignment horizontal="center" vertical="center"/>
    </xf>
    <xf numFmtId="0" fontId="8" fillId="0" borderId="60" xfId="0" applyFont="1" applyFill="1" applyBorder="1" applyAlignment="1" applyProtection="1">
      <alignment horizontal="left" vertical="center" wrapText="1"/>
      <protection locked="0"/>
    </xf>
    <xf numFmtId="0" fontId="9" fillId="4" borderId="26" xfId="0" applyFont="1" applyFill="1" applyBorder="1" applyAlignment="1" applyProtection="1">
      <alignment vertical="center" wrapText="1"/>
      <protection locked="0"/>
    </xf>
    <xf numFmtId="0" fontId="9" fillId="4" borderId="74" xfId="0" applyFont="1" applyFill="1" applyBorder="1" applyAlignment="1" applyProtection="1">
      <alignment vertical="center" wrapText="1"/>
      <protection locked="0"/>
    </xf>
    <xf numFmtId="0" fontId="51" fillId="0" borderId="3" xfId="0" applyFont="1" applyBorder="1" applyAlignment="1" applyProtection="1">
      <alignment horizontal="left" vertical="center" wrapText="1"/>
      <protection locked="0"/>
    </xf>
    <xf numFmtId="0" fontId="53" fillId="0" borderId="3" xfId="0" applyFont="1" applyBorder="1" applyAlignment="1" applyProtection="1">
      <alignment horizontal="left" vertical="center" wrapText="1"/>
      <protection locked="0"/>
    </xf>
    <xf numFmtId="164" fontId="53" fillId="0" borderId="4" xfId="0" applyNumberFormat="1" applyFont="1" applyFill="1" applyBorder="1" applyAlignment="1" applyProtection="1">
      <alignment horizontal="center" vertical="center"/>
      <protection locked="0"/>
    </xf>
    <xf numFmtId="164" fontId="8" fillId="0" borderId="8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>
      <alignment horizontal="center" vertical="center" wrapText="1"/>
    </xf>
    <xf numFmtId="3" fontId="5" fillId="9" borderId="14" xfId="0" applyNumberFormat="1" applyFont="1" applyFill="1" applyBorder="1" applyAlignment="1">
      <alignment horizontal="center" vertical="center"/>
    </xf>
    <xf numFmtId="3" fontId="5" fillId="9" borderId="13" xfId="0" applyNumberFormat="1" applyFont="1" applyFill="1" applyBorder="1" applyAlignment="1">
      <alignment horizontal="center" vertical="center"/>
    </xf>
    <xf numFmtId="3" fontId="5" fillId="9" borderId="3" xfId="0" applyNumberFormat="1" applyFont="1" applyFill="1" applyBorder="1" applyAlignment="1">
      <alignment horizontal="center" vertical="center"/>
    </xf>
    <xf numFmtId="3" fontId="5" fillId="9" borderId="6" xfId="0" applyNumberFormat="1" applyFont="1" applyFill="1" applyBorder="1" applyAlignment="1">
      <alignment horizontal="center" vertical="center"/>
    </xf>
    <xf numFmtId="3" fontId="5" fillId="9" borderId="7" xfId="0" applyNumberFormat="1" applyFont="1" applyFill="1" applyBorder="1" applyAlignment="1">
      <alignment horizontal="center" vertical="center"/>
    </xf>
    <xf numFmtId="3" fontId="5" fillId="9" borderId="56" xfId="0" applyNumberFormat="1" applyFont="1" applyFill="1" applyBorder="1" applyAlignment="1">
      <alignment horizontal="center" vertical="center"/>
    </xf>
    <xf numFmtId="3" fontId="5" fillId="9" borderId="67" xfId="0" applyNumberFormat="1" applyFont="1" applyFill="1" applyBorder="1" applyAlignment="1">
      <alignment horizontal="center" vertical="center"/>
    </xf>
    <xf numFmtId="3" fontId="5" fillId="9" borderId="5" xfId="0" applyNumberFormat="1" applyFont="1" applyFill="1" applyBorder="1" applyAlignment="1">
      <alignment horizontal="center" vertical="center"/>
    </xf>
    <xf numFmtId="3" fontId="5" fillId="9" borderId="50" xfId="0" applyNumberFormat="1" applyFont="1" applyFill="1" applyBorder="1" applyAlignment="1">
      <alignment horizontal="center" vertical="center"/>
    </xf>
    <xf numFmtId="3" fontId="5" fillId="9" borderId="55" xfId="0" applyNumberFormat="1" applyFont="1" applyFill="1" applyBorder="1" applyAlignment="1">
      <alignment horizontal="center" vertical="center"/>
    </xf>
    <xf numFmtId="3" fontId="5" fillId="9" borderId="6" xfId="0" applyNumberFormat="1" applyFont="1" applyFill="1" applyBorder="1" applyAlignment="1">
      <alignment horizontal="center" vertical="center" wrapText="1"/>
    </xf>
    <xf numFmtId="3" fontId="5" fillId="9" borderId="56" xfId="0" applyNumberFormat="1" applyFont="1" applyFill="1" applyBorder="1" applyAlignment="1">
      <alignment horizontal="center" vertical="center" wrapText="1"/>
    </xf>
    <xf numFmtId="3" fontId="5" fillId="2" borderId="24" xfId="0" applyNumberFormat="1" applyFont="1" applyFill="1" applyBorder="1" applyAlignment="1">
      <alignment horizontal="center" vertical="center"/>
    </xf>
    <xf numFmtId="3" fontId="5" fillId="2" borderId="32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 wrapText="1"/>
    </xf>
    <xf numFmtId="0" fontId="28" fillId="0" borderId="49" xfId="0" applyFont="1" applyFill="1" applyBorder="1" applyAlignment="1">
      <alignment horizontal="left" vertical="center" wrapText="1" indent="2"/>
    </xf>
    <xf numFmtId="3" fontId="5" fillId="9" borderId="32" xfId="0" applyNumberFormat="1" applyFont="1" applyFill="1" applyBorder="1" applyAlignment="1">
      <alignment horizontal="center" vertical="center"/>
    </xf>
    <xf numFmtId="49" fontId="5" fillId="9" borderId="35" xfId="0" applyNumberFormat="1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left" vertical="center" wrapText="1" indent="2"/>
    </xf>
    <xf numFmtId="3" fontId="5" fillId="9" borderId="32" xfId="0" applyNumberFormat="1" applyFont="1" applyFill="1" applyBorder="1" applyAlignment="1">
      <alignment horizontal="center" vertical="center" wrapText="1"/>
    </xf>
    <xf numFmtId="3" fontId="5" fillId="9" borderId="33" xfId="0" applyNumberFormat="1" applyFont="1" applyFill="1" applyBorder="1" applyAlignment="1">
      <alignment horizontal="center" vertical="center" wrapText="1"/>
    </xf>
    <xf numFmtId="3" fontId="5" fillId="9" borderId="33" xfId="0" applyNumberFormat="1" applyFont="1" applyFill="1" applyBorder="1" applyAlignment="1">
      <alignment horizontal="center" vertical="center"/>
    </xf>
    <xf numFmtId="3" fontId="5" fillId="9" borderId="10" xfId="0" applyNumberFormat="1" applyFont="1" applyFill="1" applyBorder="1" applyAlignment="1">
      <alignment horizontal="center" vertical="center"/>
    </xf>
    <xf numFmtId="3" fontId="55" fillId="0" borderId="40" xfId="0" applyNumberFormat="1" applyFont="1" applyFill="1" applyBorder="1" applyAlignment="1" applyProtection="1">
      <alignment horizontal="center" vertical="center" wrapText="1"/>
      <protection locked="0"/>
    </xf>
    <xf numFmtId="0" fontId="51" fillId="2" borderId="7" xfId="0" applyFont="1" applyFill="1" applyBorder="1" applyAlignment="1" applyProtection="1">
      <alignment horizontal="center" vertical="center"/>
      <protection locked="0"/>
    </xf>
    <xf numFmtId="3" fontId="53" fillId="2" borderId="8" xfId="0" applyNumberFormat="1" applyFont="1" applyFill="1" applyBorder="1" applyAlignment="1" applyProtection="1">
      <alignment horizontal="center" vertical="center" wrapText="1"/>
      <protection locked="0"/>
    </xf>
    <xf numFmtId="3" fontId="55" fillId="0" borderId="4" xfId="0" applyNumberFormat="1" applyFont="1" applyFill="1" applyBorder="1" applyAlignment="1" applyProtection="1">
      <alignment horizontal="center" vertical="center"/>
      <protection locked="0"/>
    </xf>
    <xf numFmtId="3" fontId="55" fillId="0" borderId="8" xfId="0" applyNumberFormat="1" applyFont="1" applyFill="1" applyBorder="1" applyAlignment="1" applyProtection="1">
      <alignment horizontal="center" vertical="center"/>
      <protection locked="0"/>
    </xf>
    <xf numFmtId="3" fontId="53" fillId="2" borderId="1" xfId="0" applyNumberFormat="1" applyFont="1" applyFill="1" applyBorder="1" applyAlignment="1" applyProtection="1">
      <alignment horizontal="center" vertical="center"/>
      <protection locked="0"/>
    </xf>
    <xf numFmtId="3" fontId="13" fillId="11" borderId="54" xfId="0" applyNumberFormat="1" applyFont="1" applyFill="1" applyBorder="1" applyAlignment="1" applyProtection="1">
      <alignment horizontal="center" vertical="center"/>
      <protection locked="0"/>
    </xf>
    <xf numFmtId="3" fontId="13" fillId="0" borderId="54" xfId="0" applyNumberFormat="1" applyFont="1" applyFill="1" applyBorder="1" applyAlignment="1" applyProtection="1">
      <alignment horizontal="center" vertical="center"/>
      <protection locked="0"/>
    </xf>
    <xf numFmtId="165" fontId="13" fillId="0" borderId="54" xfId="0" applyNumberFormat="1" applyFont="1" applyFill="1" applyBorder="1" applyAlignment="1" applyProtection="1">
      <alignment horizontal="center" vertical="center"/>
      <protection locked="0"/>
    </xf>
    <xf numFmtId="165" fontId="13" fillId="10" borderId="51" xfId="0" applyNumberFormat="1" applyFont="1" applyFill="1" applyBorder="1" applyAlignment="1" applyProtection="1">
      <alignment horizontal="center" vertical="center"/>
      <protection locked="0"/>
    </xf>
    <xf numFmtId="0" fontId="16" fillId="11" borderId="34" xfId="0" applyFont="1" applyFill="1" applyBorder="1" applyAlignment="1" applyProtection="1">
      <alignment horizontal="center" vertical="center" wrapText="1"/>
      <protection locked="0"/>
    </xf>
    <xf numFmtId="3" fontId="5" fillId="11" borderId="33" xfId="0" applyNumberFormat="1" applyFont="1" applyFill="1" applyBorder="1" applyAlignment="1" applyProtection="1">
      <alignment horizontal="center" vertical="center"/>
      <protection locked="0"/>
    </xf>
    <xf numFmtId="3" fontId="5" fillId="11" borderId="30" xfId="0" applyNumberFormat="1" applyFont="1" applyFill="1" applyBorder="1" applyAlignment="1" applyProtection="1">
      <alignment horizontal="center" vertical="center"/>
      <protection locked="0"/>
    </xf>
    <xf numFmtId="3" fontId="5" fillId="11" borderId="1" xfId="0" applyNumberFormat="1" applyFont="1" applyFill="1" applyBorder="1" applyAlignment="1" applyProtection="1">
      <alignment horizontal="center" vertical="center"/>
      <protection locked="0"/>
    </xf>
    <xf numFmtId="3" fontId="5" fillId="11" borderId="32" xfId="0" applyNumberFormat="1" applyFont="1" applyFill="1" applyBorder="1" applyAlignment="1" applyProtection="1">
      <alignment horizontal="center" vertical="center"/>
      <protection locked="0"/>
    </xf>
    <xf numFmtId="0" fontId="19" fillId="0" borderId="13" xfId="0" applyFont="1" applyFill="1" applyBorder="1" applyAlignment="1" applyProtection="1">
      <alignment horizontal="center" vertical="center"/>
      <protection locked="0"/>
    </xf>
    <xf numFmtId="0" fontId="8" fillId="0" borderId="9" xfId="0" applyFont="1" applyBorder="1" applyAlignment="1" applyProtection="1">
      <alignment horizontal="left" vertical="center" wrapText="1"/>
      <protection locked="0"/>
    </xf>
    <xf numFmtId="0" fontId="53" fillId="0" borderId="36" xfId="0" applyFont="1" applyBorder="1" applyAlignment="1" applyProtection="1">
      <alignment horizontal="left" vertical="center" wrapText="1" indent="2"/>
      <protection locked="0"/>
    </xf>
    <xf numFmtId="0" fontId="53" fillId="0" borderId="3" xfId="0" applyFont="1" applyBorder="1" applyAlignment="1" applyProtection="1">
      <alignment horizontal="left" vertical="center" wrapText="1" indent="4"/>
      <protection locked="0"/>
    </xf>
    <xf numFmtId="0" fontId="53" fillId="0" borderId="3" xfId="0" applyFont="1" applyBorder="1" applyAlignment="1" applyProtection="1">
      <alignment horizontal="left" vertical="center" wrapText="1" indent="2"/>
      <protection locked="0"/>
    </xf>
    <xf numFmtId="0" fontId="53" fillId="0" borderId="49" xfId="0" applyFont="1" applyBorder="1" applyAlignment="1" applyProtection="1">
      <alignment horizontal="left" vertical="center" wrapText="1" indent="2"/>
      <protection locked="0"/>
    </xf>
    <xf numFmtId="0" fontId="8" fillId="11" borderId="53" xfId="0" applyFont="1" applyFill="1" applyBorder="1" applyAlignment="1" applyProtection="1">
      <alignment horizontal="center" vertical="center" wrapText="1"/>
      <protection locked="0"/>
    </xf>
    <xf numFmtId="0" fontId="59" fillId="0" borderId="9" xfId="0" applyFont="1" applyBorder="1" applyAlignment="1">
      <alignment horizontal="left" vertical="center" wrapText="1"/>
    </xf>
    <xf numFmtId="3" fontId="26" fillId="0" borderId="67" xfId="0" applyNumberFormat="1" applyFont="1" applyFill="1" applyBorder="1" applyAlignment="1">
      <alignment horizontal="center" vertical="center" wrapText="1"/>
    </xf>
    <xf numFmtId="3" fontId="26" fillId="0" borderId="5" xfId="0" applyNumberFormat="1" applyFont="1" applyFill="1" applyBorder="1" applyAlignment="1">
      <alignment horizontal="center" vertical="center" wrapText="1"/>
    </xf>
    <xf numFmtId="3" fontId="26" fillId="0" borderId="50" xfId="0" applyNumberFormat="1" applyFont="1" applyFill="1" applyBorder="1" applyAlignment="1">
      <alignment horizontal="center" vertical="center" wrapText="1"/>
    </xf>
    <xf numFmtId="3" fontId="26" fillId="0" borderId="55" xfId="0" applyNumberFormat="1" applyFont="1" applyFill="1" applyBorder="1" applyAlignment="1">
      <alignment horizontal="center" vertical="center" wrapText="1"/>
    </xf>
    <xf numFmtId="3" fontId="26" fillId="0" borderId="6" xfId="0" applyNumberFormat="1" applyFont="1" applyFill="1" applyBorder="1" applyAlignment="1">
      <alignment horizontal="center" vertical="center" wrapText="1"/>
    </xf>
    <xf numFmtId="3" fontId="26" fillId="0" borderId="56" xfId="0" applyNumberFormat="1" applyFont="1" applyFill="1" applyBorder="1" applyAlignment="1">
      <alignment horizontal="center" vertical="center" wrapText="1"/>
    </xf>
    <xf numFmtId="3" fontId="28" fillId="0" borderId="27" xfId="0" applyNumberFormat="1" applyFont="1" applyFill="1" applyBorder="1" applyAlignment="1">
      <alignment horizontal="center" vertical="center"/>
    </xf>
    <xf numFmtId="3" fontId="28" fillId="0" borderId="30" xfId="0" applyNumberFormat="1" applyFont="1" applyFill="1" applyBorder="1" applyAlignment="1">
      <alignment horizontal="center" vertical="center"/>
    </xf>
    <xf numFmtId="3" fontId="28" fillId="0" borderId="25" xfId="0" applyNumberFormat="1" applyFont="1" applyFill="1" applyBorder="1" applyAlignment="1">
      <alignment horizontal="center" vertical="center"/>
    </xf>
    <xf numFmtId="3" fontId="5" fillId="2" borderId="13" xfId="0" applyNumberFormat="1" applyFont="1" applyFill="1" applyBorder="1" applyAlignment="1">
      <alignment horizontal="center" vertical="center" wrapText="1"/>
    </xf>
    <xf numFmtId="3" fontId="7" fillId="2" borderId="14" xfId="0" applyNumberFormat="1" applyFont="1" applyFill="1" applyBorder="1" applyAlignment="1">
      <alignment horizontal="center" vertical="center"/>
    </xf>
    <xf numFmtId="3" fontId="5" fillId="2" borderId="3" xfId="0" applyNumberFormat="1" applyFont="1" applyFill="1" applyBorder="1" applyAlignment="1">
      <alignment horizontal="center" vertical="center" wrapText="1"/>
    </xf>
    <xf numFmtId="3" fontId="5" fillId="2" borderId="7" xfId="0" applyNumberFormat="1" applyFont="1" applyFill="1" applyBorder="1" applyAlignment="1">
      <alignment horizontal="center" vertical="center" wrapText="1"/>
    </xf>
    <xf numFmtId="3" fontId="7" fillId="2" borderId="8" xfId="0" applyNumberFormat="1" applyFont="1" applyFill="1" applyBorder="1" applyAlignment="1">
      <alignment horizontal="center" vertical="center"/>
    </xf>
    <xf numFmtId="3" fontId="26" fillId="0" borderId="69" xfId="0" applyNumberFormat="1" applyFont="1" applyFill="1" applyBorder="1" applyAlignment="1">
      <alignment horizontal="center" vertical="center"/>
    </xf>
    <xf numFmtId="3" fontId="7" fillId="2" borderId="3" xfId="0" applyNumberFormat="1" applyFont="1" applyFill="1" applyBorder="1" applyAlignment="1">
      <alignment horizontal="center" vertical="center"/>
    </xf>
    <xf numFmtId="3" fontId="7" fillId="2" borderId="7" xfId="0" applyNumberFormat="1" applyFont="1" applyFill="1" applyBorder="1" applyAlignment="1">
      <alignment horizontal="center" vertical="center"/>
    </xf>
    <xf numFmtId="0" fontId="9" fillId="0" borderId="20" xfId="0" applyFont="1" applyBorder="1" applyAlignment="1">
      <alignment horizontal="left" vertical="center" wrapText="1"/>
    </xf>
    <xf numFmtId="0" fontId="14" fillId="0" borderId="60" xfId="0" applyFont="1" applyBorder="1" applyAlignment="1">
      <alignment horizontal="left" vertical="center" wrapText="1"/>
    </xf>
    <xf numFmtId="0" fontId="9" fillId="0" borderId="14" xfId="0" applyFont="1" applyBorder="1" applyAlignment="1">
      <alignment horizontal="center" vertical="center" wrapText="1"/>
    </xf>
    <xf numFmtId="0" fontId="9" fillId="0" borderId="35" xfId="0" applyFont="1" applyBorder="1" applyAlignment="1">
      <alignment horizontal="center" vertical="center" wrapText="1"/>
    </xf>
    <xf numFmtId="0" fontId="13" fillId="7" borderId="0" xfId="0" applyFont="1" applyFill="1" applyAlignment="1" applyProtection="1">
      <alignment horizontal="left" vertical="center"/>
      <protection locked="0"/>
    </xf>
    <xf numFmtId="0" fontId="5" fillId="0" borderId="49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11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 wrapText="1"/>
    </xf>
    <xf numFmtId="0" fontId="9" fillId="11" borderId="35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left" vertical="center" wrapText="1"/>
    </xf>
    <xf numFmtId="0" fontId="7" fillId="0" borderId="36" xfId="0" applyFont="1" applyBorder="1" applyAlignment="1">
      <alignment horizontal="left" vertical="center" wrapText="1"/>
    </xf>
    <xf numFmtId="0" fontId="7" fillId="0" borderId="30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 wrapText="1"/>
    </xf>
    <xf numFmtId="0" fontId="9" fillId="0" borderId="33" xfId="0" applyFont="1" applyBorder="1" applyAlignment="1">
      <alignment horizontal="center" vertical="center" wrapText="1"/>
    </xf>
    <xf numFmtId="0" fontId="9" fillId="11" borderId="33" xfId="0" applyFont="1" applyFill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7" fillId="0" borderId="49" xfId="0" applyFont="1" applyBorder="1" applyAlignment="1">
      <alignment horizontal="left" vertical="center" wrapText="1"/>
    </xf>
    <xf numFmtId="0" fontId="7" fillId="0" borderId="32" xfId="0" applyFont="1" applyBorder="1" applyAlignment="1">
      <alignment horizontal="center" vertical="center"/>
    </xf>
    <xf numFmtId="0" fontId="9" fillId="11" borderId="9" xfId="0" applyFont="1" applyFill="1" applyBorder="1" applyAlignment="1">
      <alignment horizontal="left" vertical="center" wrapText="1"/>
    </xf>
    <xf numFmtId="0" fontId="7" fillId="11" borderId="33" xfId="0" applyFont="1" applyFill="1" applyBorder="1" applyAlignment="1">
      <alignment horizontal="center" vertical="center"/>
    </xf>
    <xf numFmtId="0" fontId="9" fillId="11" borderId="72" xfId="0" applyFont="1" applyFill="1" applyBorder="1" applyAlignment="1">
      <alignment horizontal="center" vertical="center" wrapText="1"/>
    </xf>
    <xf numFmtId="0" fontId="7" fillId="11" borderId="25" xfId="0" applyFont="1" applyFill="1" applyBorder="1" applyAlignment="1">
      <alignment horizontal="center" vertical="center"/>
    </xf>
    <xf numFmtId="0" fontId="7" fillId="11" borderId="2" xfId="0" applyFont="1" applyFill="1" applyBorder="1" applyAlignment="1">
      <alignment horizontal="center" vertical="center"/>
    </xf>
    <xf numFmtId="0" fontId="7" fillId="11" borderId="22" xfId="0" applyFont="1" applyFill="1" applyBorder="1" applyAlignment="1">
      <alignment horizontal="center" vertical="center"/>
    </xf>
    <xf numFmtId="0" fontId="7" fillId="11" borderId="72" xfId="0" applyFont="1" applyFill="1" applyBorder="1" applyAlignment="1">
      <alignment horizontal="center" vertical="center"/>
    </xf>
    <xf numFmtId="0" fontId="9" fillId="0" borderId="75" xfId="0" applyFont="1" applyBorder="1" applyAlignment="1">
      <alignment horizontal="center" vertical="center" wrapText="1"/>
    </xf>
    <xf numFmtId="0" fontId="7" fillId="0" borderId="70" xfId="0" applyFont="1" applyBorder="1" applyAlignment="1">
      <alignment horizontal="center" vertical="center"/>
    </xf>
    <xf numFmtId="0" fontId="7" fillId="0" borderId="42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/>
    </xf>
    <xf numFmtId="0" fontId="7" fillId="0" borderId="75" xfId="0" applyFont="1" applyBorder="1" applyAlignment="1">
      <alignment horizontal="center" vertical="center"/>
    </xf>
    <xf numFmtId="0" fontId="22" fillId="0" borderId="0" xfId="0" applyFont="1" applyAlignment="1"/>
    <xf numFmtId="0" fontId="9" fillId="12" borderId="0" xfId="0" applyFont="1" applyFill="1"/>
    <xf numFmtId="0" fontId="61" fillId="0" borderId="0" xfId="0" applyFont="1"/>
    <xf numFmtId="0" fontId="7" fillId="0" borderId="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48" xfId="0" applyFont="1" applyBorder="1" applyAlignment="1">
      <alignment horizontal="center" vertical="center" wrapText="1"/>
    </xf>
    <xf numFmtId="0" fontId="9" fillId="11" borderId="10" xfId="0" applyFont="1" applyFill="1" applyBorder="1" applyAlignment="1">
      <alignment horizontal="center" vertical="center" wrapText="1"/>
    </xf>
    <xf numFmtId="0" fontId="9" fillId="11" borderId="32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27" fillId="0" borderId="13" xfId="0" applyFont="1" applyFill="1" applyBorder="1" applyAlignment="1">
      <alignment horizontal="left" vertical="center" wrapText="1" indent="2"/>
    </xf>
    <xf numFmtId="165" fontId="36" fillId="0" borderId="4" xfId="0" applyNumberFormat="1" applyFont="1" applyFill="1" applyBorder="1" applyAlignment="1" applyProtection="1">
      <alignment horizontal="center" vertical="center"/>
      <protection locked="0"/>
    </xf>
    <xf numFmtId="165" fontId="16" fillId="0" borderId="8" xfId="0" applyNumberFormat="1" applyFont="1" applyFill="1" applyBorder="1" applyAlignment="1" applyProtection="1">
      <alignment horizontal="center" vertical="center"/>
      <protection locked="0"/>
    </xf>
    <xf numFmtId="0" fontId="9" fillId="0" borderId="30" xfId="0" applyFont="1" applyBorder="1" applyAlignment="1">
      <alignment horizontal="center" vertical="center" wrapText="1"/>
    </xf>
    <xf numFmtId="0" fontId="7" fillId="0" borderId="30" xfId="0" applyFont="1" applyBorder="1" applyAlignment="1">
      <alignment horizontal="center" vertical="center" wrapText="1"/>
    </xf>
    <xf numFmtId="0" fontId="7" fillId="0" borderId="37" xfId="0" applyFont="1" applyBorder="1" applyAlignment="1">
      <alignment horizontal="center" vertical="center" wrapText="1"/>
    </xf>
    <xf numFmtId="0" fontId="9" fillId="11" borderId="9" xfId="0" applyFont="1" applyFill="1" applyBorder="1" applyAlignment="1">
      <alignment horizontal="center" vertical="center" wrapText="1"/>
    </xf>
    <xf numFmtId="0" fontId="9" fillId="11" borderId="37" xfId="0" applyFont="1" applyFill="1" applyBorder="1" applyAlignment="1">
      <alignment horizontal="center" vertical="center" wrapText="1"/>
    </xf>
    <xf numFmtId="0" fontId="9" fillId="11" borderId="4" xfId="0" applyFont="1" applyFill="1" applyBorder="1" applyAlignment="1">
      <alignment horizontal="center" vertical="center" wrapText="1"/>
    </xf>
    <xf numFmtId="0" fontId="9" fillId="11" borderId="48" xfId="0" applyFont="1" applyFill="1" applyBorder="1" applyAlignment="1">
      <alignment horizontal="center" vertical="center" wrapText="1"/>
    </xf>
    <xf numFmtId="0" fontId="51" fillId="0" borderId="49" xfId="0" applyFont="1" applyBorder="1" applyAlignment="1" applyProtection="1">
      <alignment horizontal="left" vertical="center" wrapText="1"/>
      <protection locked="0"/>
    </xf>
    <xf numFmtId="3" fontId="5" fillId="0" borderId="32" xfId="0" applyNumberFormat="1" applyFont="1" applyBorder="1" applyAlignment="1" applyProtection="1">
      <alignment horizontal="center" vertical="center"/>
      <protection locked="0"/>
    </xf>
    <xf numFmtId="0" fontId="19" fillId="11" borderId="9" xfId="0" applyFont="1" applyFill="1" applyBorder="1" applyAlignment="1" applyProtection="1">
      <alignment horizontal="center" vertical="center" wrapText="1"/>
      <protection locked="0"/>
    </xf>
    <xf numFmtId="3" fontId="13" fillId="11" borderId="33" xfId="0" applyNumberFormat="1" applyFont="1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>
      <alignment horizontal="center" vertical="center"/>
    </xf>
    <xf numFmtId="0" fontId="9" fillId="0" borderId="35" xfId="0" applyFont="1" applyBorder="1" applyAlignment="1">
      <alignment horizontal="center" vertical="center"/>
    </xf>
    <xf numFmtId="0" fontId="28" fillId="0" borderId="0" xfId="0" applyFont="1" applyBorder="1" applyAlignment="1">
      <alignment vertical="center" wrapText="1"/>
    </xf>
    <xf numFmtId="0" fontId="5" fillId="0" borderId="48" xfId="0" applyFont="1" applyFill="1" applyBorder="1" applyAlignment="1">
      <alignment horizontal="center" vertical="center" wrapText="1"/>
    </xf>
    <xf numFmtId="0" fontId="7" fillId="0" borderId="49" xfId="0" applyFont="1" applyBorder="1" applyAlignment="1">
      <alignment horizontal="center" vertical="center" wrapText="1"/>
    </xf>
    <xf numFmtId="0" fontId="5" fillId="0" borderId="49" xfId="0" applyFont="1" applyFill="1" applyBorder="1" applyAlignment="1">
      <alignment horizontal="center" vertical="center" wrapText="1"/>
    </xf>
    <xf numFmtId="0" fontId="7" fillId="0" borderId="32" xfId="0" applyFont="1" applyFill="1" applyBorder="1" applyAlignment="1">
      <alignment horizontal="center" vertical="center" wrapText="1"/>
    </xf>
    <xf numFmtId="0" fontId="7" fillId="0" borderId="32" xfId="0" applyFont="1" applyBorder="1"/>
    <xf numFmtId="0" fontId="7" fillId="0" borderId="48" xfId="0" applyFont="1" applyBorder="1"/>
    <xf numFmtId="3" fontId="7" fillId="2" borderId="30" xfId="0" applyNumberFormat="1" applyFont="1" applyFill="1" applyBorder="1" applyAlignment="1">
      <alignment horizontal="center" vertical="center"/>
    </xf>
    <xf numFmtId="3" fontId="5" fillId="2" borderId="30" xfId="0" applyNumberFormat="1" applyFont="1" applyFill="1" applyBorder="1" applyAlignment="1">
      <alignment horizontal="center" vertical="center" wrapText="1"/>
    </xf>
    <xf numFmtId="3" fontId="5" fillId="2" borderId="25" xfId="0" applyNumberFormat="1" applyFont="1" applyFill="1" applyBorder="1" applyAlignment="1">
      <alignment horizontal="center" vertical="center" wrapText="1"/>
    </xf>
    <xf numFmtId="3" fontId="28" fillId="0" borderId="70" xfId="0" applyNumberFormat="1" applyFont="1" applyFill="1" applyBorder="1" applyAlignment="1">
      <alignment horizontal="center" vertical="center" wrapText="1"/>
    </xf>
    <xf numFmtId="3" fontId="7" fillId="2" borderId="27" xfId="0" applyNumberFormat="1" applyFont="1" applyFill="1" applyBorder="1" applyAlignment="1">
      <alignment horizontal="center" vertical="center"/>
    </xf>
    <xf numFmtId="3" fontId="7" fillId="2" borderId="25" xfId="0" applyNumberFormat="1" applyFont="1" applyFill="1" applyBorder="1" applyAlignment="1">
      <alignment horizontal="center" vertical="center"/>
    </xf>
    <xf numFmtId="3" fontId="26" fillId="0" borderId="66" xfId="0" applyNumberFormat="1" applyFont="1" applyFill="1" applyBorder="1" applyAlignment="1">
      <alignment horizontal="center" vertical="center" wrapText="1"/>
    </xf>
    <xf numFmtId="3" fontId="5" fillId="2" borderId="36" xfId="0" applyNumberFormat="1" applyFont="1" applyFill="1" applyBorder="1" applyAlignment="1">
      <alignment horizontal="center" vertical="center" wrapText="1"/>
    </xf>
    <xf numFmtId="3" fontId="7" fillId="2" borderId="37" xfId="0" applyNumberFormat="1" applyFont="1" applyFill="1" applyBorder="1" applyAlignment="1">
      <alignment horizontal="center" vertical="center"/>
    </xf>
    <xf numFmtId="3" fontId="26" fillId="0" borderId="74" xfId="0" applyNumberFormat="1" applyFont="1" applyFill="1" applyBorder="1" applyAlignment="1">
      <alignment horizontal="center" vertical="center" wrapText="1"/>
    </xf>
    <xf numFmtId="3" fontId="7" fillId="2" borderId="36" xfId="0" applyNumberFormat="1" applyFont="1" applyFill="1" applyBorder="1" applyAlignment="1">
      <alignment horizontal="center" vertical="center"/>
    </xf>
    <xf numFmtId="3" fontId="26" fillId="0" borderId="70" xfId="0" applyNumberFormat="1" applyFont="1" applyFill="1" applyBorder="1" applyAlignment="1">
      <alignment horizontal="center" vertical="center" wrapText="1"/>
    </xf>
    <xf numFmtId="0" fontId="13" fillId="0" borderId="20" xfId="0" applyFont="1" applyFill="1" applyBorder="1" applyAlignment="1">
      <alignment horizontal="left" vertical="center" wrapText="1" indent="2"/>
    </xf>
    <xf numFmtId="0" fontId="7" fillId="0" borderId="45" xfId="0" applyFont="1" applyBorder="1" applyAlignment="1">
      <alignment horizontal="center" vertical="center" wrapText="1"/>
    </xf>
    <xf numFmtId="164" fontId="7" fillId="2" borderId="45" xfId="0" applyNumberFormat="1" applyFont="1" applyFill="1" applyBorder="1" applyAlignment="1">
      <alignment horizontal="center" vertical="center" wrapText="1"/>
    </xf>
    <xf numFmtId="164" fontId="7" fillId="2" borderId="33" xfId="0" applyNumberFormat="1" applyFont="1" applyFill="1" applyBorder="1" applyAlignment="1">
      <alignment horizontal="center" vertical="center" wrapText="1"/>
    </xf>
    <xf numFmtId="164" fontId="5" fillId="2" borderId="33" xfId="0" applyNumberFormat="1" applyFont="1" applyFill="1" applyBorder="1" applyAlignment="1">
      <alignment horizontal="center" vertical="center" wrapText="1"/>
    </xf>
    <xf numFmtId="164" fontId="5" fillId="0" borderId="33" xfId="0" applyNumberFormat="1" applyFont="1" applyFill="1" applyBorder="1" applyAlignment="1">
      <alignment horizontal="center" vertical="center" wrapText="1"/>
    </xf>
    <xf numFmtId="164" fontId="5" fillId="0" borderId="72" xfId="0" applyNumberFormat="1" applyFont="1" applyFill="1" applyBorder="1" applyAlignment="1">
      <alignment horizontal="center" vertical="center" wrapText="1"/>
    </xf>
    <xf numFmtId="0" fontId="13" fillId="0" borderId="75" xfId="0" applyFont="1" applyFill="1" applyBorder="1" applyAlignment="1">
      <alignment horizontal="left" vertical="center" wrapText="1" indent="2"/>
    </xf>
    <xf numFmtId="164" fontId="7" fillId="2" borderId="9" xfId="0" applyNumberFormat="1" applyFont="1" applyFill="1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 wrapText="1"/>
    </xf>
    <xf numFmtId="0" fontId="7" fillId="0" borderId="45" xfId="0" applyFont="1" applyBorder="1"/>
    <xf numFmtId="0" fontId="9" fillId="0" borderId="77" xfId="0" applyFont="1" applyBorder="1" applyAlignment="1">
      <alignment horizontal="center" vertical="center" wrapText="1"/>
    </xf>
    <xf numFmtId="164" fontId="5" fillId="2" borderId="65" xfId="0" applyNumberFormat="1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left" vertical="center" wrapText="1" indent="4"/>
    </xf>
    <xf numFmtId="0" fontId="7" fillId="0" borderId="24" xfId="0" applyFont="1" applyBorder="1" applyAlignment="1">
      <alignment horizontal="center" vertical="center" wrapText="1"/>
    </xf>
    <xf numFmtId="0" fontId="7" fillId="0" borderId="22" xfId="0" applyFont="1" applyBorder="1" applyAlignment="1">
      <alignment horizontal="center" vertical="center" wrapText="1"/>
    </xf>
    <xf numFmtId="0" fontId="28" fillId="0" borderId="63" xfId="0" applyFont="1" applyBorder="1" applyAlignment="1">
      <alignment horizontal="center" vertical="center"/>
    </xf>
    <xf numFmtId="0" fontId="28" fillId="0" borderId="42" xfId="0" applyFont="1" applyBorder="1" applyAlignment="1">
      <alignment horizontal="center" vertical="center"/>
    </xf>
    <xf numFmtId="0" fontId="28" fillId="0" borderId="43" xfId="0" applyFont="1" applyBorder="1" applyAlignment="1">
      <alignment horizontal="center" vertical="center"/>
    </xf>
    <xf numFmtId="0" fontId="27" fillId="0" borderId="67" xfId="0" applyFont="1" applyFill="1" applyBorder="1" applyAlignment="1">
      <alignment horizontal="left" vertical="center" wrapText="1" indent="2"/>
    </xf>
    <xf numFmtId="0" fontId="28" fillId="0" borderId="5" xfId="0" applyFont="1" applyFill="1" applyBorder="1" applyAlignment="1">
      <alignment horizontal="left" vertical="center" wrapText="1" indent="4"/>
    </xf>
    <xf numFmtId="0" fontId="28" fillId="0" borderId="50" xfId="0" applyFont="1" applyFill="1" applyBorder="1" applyAlignment="1">
      <alignment horizontal="left" vertical="center" wrapText="1" indent="4"/>
    </xf>
    <xf numFmtId="0" fontId="28" fillId="0" borderId="15" xfId="0" applyFont="1" applyBorder="1" applyAlignment="1">
      <alignment horizontal="center" vertical="center"/>
    </xf>
    <xf numFmtId="3" fontId="26" fillId="0" borderId="13" xfId="0" applyNumberFormat="1" applyFont="1" applyFill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7" xfId="0" applyFont="1" applyBorder="1" applyAlignment="1">
      <alignment horizontal="center" vertical="center"/>
    </xf>
    <xf numFmtId="0" fontId="28" fillId="0" borderId="40" xfId="0" applyFont="1" applyBorder="1" applyAlignment="1">
      <alignment horizontal="center" vertical="center"/>
    </xf>
    <xf numFmtId="3" fontId="26" fillId="0" borderId="38" xfId="0" applyNumberFormat="1" applyFont="1" applyFill="1" applyBorder="1" applyAlignment="1">
      <alignment horizontal="center" vertical="center"/>
    </xf>
    <xf numFmtId="0" fontId="28" fillId="0" borderId="28" xfId="0" applyFont="1" applyBorder="1" applyAlignment="1">
      <alignment horizontal="center" vertical="center"/>
    </xf>
    <xf numFmtId="0" fontId="28" fillId="0" borderId="76" xfId="0" applyFont="1" applyBorder="1" applyAlignment="1">
      <alignment horizontal="center" vertical="center"/>
    </xf>
    <xf numFmtId="3" fontId="26" fillId="0" borderId="14" xfId="0" applyNumberFormat="1" applyFont="1" applyFill="1" applyBorder="1" applyAlignment="1">
      <alignment horizontal="center" vertical="center"/>
    </xf>
    <xf numFmtId="0" fontId="28" fillId="0" borderId="6" xfId="0" applyFont="1" applyBorder="1" applyAlignment="1">
      <alignment horizontal="center" vertical="center"/>
    </xf>
    <xf numFmtId="0" fontId="28" fillId="0" borderId="56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center" wrapText="1" indent="4"/>
    </xf>
    <xf numFmtId="0" fontId="13" fillId="0" borderId="41" xfId="0" applyFont="1" applyBorder="1" applyAlignment="1">
      <alignment horizontal="left" vertical="center" wrapText="1"/>
    </xf>
    <xf numFmtId="0" fontId="5" fillId="0" borderId="15" xfId="0" applyFont="1" applyBorder="1" applyAlignment="1">
      <alignment horizontal="left" vertical="center" wrapText="1" indent="2"/>
    </xf>
    <xf numFmtId="0" fontId="5" fillId="0" borderId="40" xfId="0" applyFont="1" applyBorder="1" applyAlignment="1">
      <alignment horizontal="left" vertical="center" wrapText="1" indent="2"/>
    </xf>
    <xf numFmtId="0" fontId="5" fillId="0" borderId="0" xfId="0" applyFont="1" applyBorder="1" applyAlignment="1">
      <alignment vertical="center" wrapText="1"/>
    </xf>
    <xf numFmtId="0" fontId="5" fillId="0" borderId="17" xfId="0" applyFont="1" applyFill="1" applyBorder="1" applyAlignment="1">
      <alignment horizontal="center" vertical="center"/>
    </xf>
    <xf numFmtId="0" fontId="5" fillId="0" borderId="72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164" fontId="5" fillId="2" borderId="72" xfId="0" applyNumberFormat="1" applyFont="1" applyFill="1" applyBorder="1" applyAlignment="1">
      <alignment horizontal="center" vertical="center"/>
    </xf>
    <xf numFmtId="0" fontId="13" fillId="0" borderId="67" xfId="0" applyFont="1" applyFill="1" applyBorder="1" applyAlignment="1">
      <alignment horizontal="left" vertical="center" wrapText="1" indent="2"/>
    </xf>
    <xf numFmtId="0" fontId="5" fillId="0" borderId="5" xfId="0" applyFont="1" applyFill="1" applyBorder="1" applyAlignment="1">
      <alignment horizontal="left" vertical="center" wrapText="1" indent="4"/>
    </xf>
    <xf numFmtId="0" fontId="5" fillId="0" borderId="50" xfId="0" applyFont="1" applyFill="1" applyBorder="1" applyAlignment="1">
      <alignment horizontal="left" vertical="center" wrapText="1" indent="4"/>
    </xf>
    <xf numFmtId="3" fontId="5" fillId="9" borderId="70" xfId="0" applyNumberFormat="1" applyFont="1" applyFill="1" applyBorder="1" applyAlignment="1">
      <alignment horizontal="center" vertical="center"/>
    </xf>
    <xf numFmtId="3" fontId="5" fillId="9" borderId="43" xfId="0" applyNumberFormat="1" applyFont="1" applyFill="1" applyBorder="1" applyAlignment="1">
      <alignment horizontal="center" vertical="center"/>
    </xf>
    <xf numFmtId="3" fontId="5" fillId="9" borderId="39" xfId="0" applyNumberFormat="1" applyFont="1" applyFill="1" applyBorder="1" applyAlignment="1">
      <alignment horizontal="center" vertical="center"/>
    </xf>
    <xf numFmtId="0" fontId="5" fillId="0" borderId="39" xfId="0" applyFont="1" applyFill="1" applyBorder="1" applyAlignment="1">
      <alignment horizontal="center" vertical="center" wrapText="1"/>
    </xf>
    <xf numFmtId="3" fontId="5" fillId="9" borderId="5" xfId="0" applyNumberFormat="1" applyFont="1" applyFill="1" applyBorder="1" applyAlignment="1">
      <alignment horizontal="center" vertical="center" wrapText="1"/>
    </xf>
    <xf numFmtId="3" fontId="5" fillId="9" borderId="67" xfId="0" applyNumberFormat="1" applyFont="1" applyFill="1" applyBorder="1" applyAlignment="1">
      <alignment horizontal="center" vertical="center" wrapText="1"/>
    </xf>
    <xf numFmtId="3" fontId="5" fillId="9" borderId="50" xfId="0" applyNumberFormat="1" applyFont="1" applyFill="1" applyBorder="1" applyAlignment="1">
      <alignment horizontal="center" vertical="center" wrapText="1"/>
    </xf>
    <xf numFmtId="0" fontId="5" fillId="0" borderId="48" xfId="0" applyFont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/>
    </xf>
    <xf numFmtId="0" fontId="5" fillId="9" borderId="3" xfId="0" applyFont="1" applyFill="1" applyBorder="1" applyAlignment="1">
      <alignment horizontal="center" vertical="center"/>
    </xf>
    <xf numFmtId="0" fontId="5" fillId="9" borderId="2" xfId="0" applyFont="1" applyFill="1" applyBorder="1" applyAlignment="1">
      <alignment horizontal="center" vertical="center"/>
    </xf>
    <xf numFmtId="0" fontId="5" fillId="9" borderId="42" xfId="0" applyFont="1" applyFill="1" applyBorder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5" fillId="0" borderId="2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 wrapText="1"/>
    </xf>
    <xf numFmtId="0" fontId="5" fillId="0" borderId="21" xfId="0" applyFont="1" applyBorder="1" applyAlignment="1">
      <alignment horizontal="left" vertical="center" wrapText="1"/>
    </xf>
    <xf numFmtId="0" fontId="7" fillId="0" borderId="61" xfId="0" applyFont="1" applyBorder="1" applyAlignment="1">
      <alignment horizontal="center" vertical="center" wrapText="1"/>
    </xf>
    <xf numFmtId="0" fontId="7" fillId="0" borderId="62" xfId="0" applyFont="1" applyBorder="1" applyAlignment="1">
      <alignment horizontal="center" vertical="center" wrapText="1"/>
    </xf>
    <xf numFmtId="0" fontId="17" fillId="0" borderId="31" xfId="1" applyFont="1" applyBorder="1" applyAlignment="1">
      <alignment horizontal="left" vertical="center" wrapText="1"/>
    </xf>
    <xf numFmtId="0" fontId="17" fillId="0" borderId="21" xfId="1" applyFont="1" applyBorder="1" applyAlignment="1">
      <alignment horizontal="left" vertical="center" wrapText="1"/>
    </xf>
    <xf numFmtId="0" fontId="16" fillId="0" borderId="16" xfId="0" applyFont="1" applyFill="1" applyBorder="1" applyAlignment="1">
      <alignment horizontal="center" vertical="center"/>
    </xf>
    <xf numFmtId="0" fontId="16" fillId="0" borderId="12" xfId="0" applyFont="1" applyFill="1" applyBorder="1" applyAlignment="1">
      <alignment horizontal="center" vertical="center"/>
    </xf>
    <xf numFmtId="0" fontId="7" fillId="0" borderId="23" xfId="0" applyFont="1" applyBorder="1" applyAlignment="1">
      <alignment horizontal="center" vertical="center"/>
    </xf>
    <xf numFmtId="0" fontId="7" fillId="0" borderId="5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/>
    </xf>
    <xf numFmtId="0" fontId="7" fillId="0" borderId="21" xfId="0" applyFont="1" applyBorder="1" applyAlignment="1">
      <alignment horizontal="center"/>
    </xf>
    <xf numFmtId="0" fontId="15" fillId="0" borderId="16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20" fillId="0" borderId="17" xfId="0" applyFont="1" applyFill="1" applyBorder="1" applyAlignment="1">
      <alignment horizontal="center" vertical="center"/>
    </xf>
    <xf numFmtId="0" fontId="20" fillId="0" borderId="18" xfId="0" applyFont="1" applyFill="1" applyBorder="1" applyAlignment="1">
      <alignment horizontal="center" vertical="center"/>
    </xf>
    <xf numFmtId="0" fontId="20" fillId="0" borderId="19" xfId="0" applyFont="1" applyFill="1" applyBorder="1" applyAlignment="1">
      <alignment horizontal="center" vertical="center"/>
    </xf>
    <xf numFmtId="0" fontId="17" fillId="0" borderId="61" xfId="1" applyFont="1" applyFill="1" applyBorder="1" applyAlignment="1">
      <alignment horizontal="left" vertical="center" wrapText="1"/>
    </xf>
    <xf numFmtId="0" fontId="7" fillId="0" borderId="62" xfId="0" applyFont="1" applyFill="1" applyBorder="1" applyAlignment="1">
      <alignment horizontal="left" vertical="center" wrapText="1"/>
    </xf>
    <xf numFmtId="0" fontId="17" fillId="0" borderId="24" xfId="1" applyFont="1" applyBorder="1" applyAlignment="1">
      <alignment horizontal="left" vertical="center" wrapText="1"/>
    </xf>
    <xf numFmtId="0" fontId="17" fillId="0" borderId="59" xfId="1" applyFont="1" applyBorder="1" applyAlignment="1">
      <alignment horizontal="left" vertical="center" wrapText="1"/>
    </xf>
    <xf numFmtId="0" fontId="17" fillId="0" borderId="0" xfId="1" applyFont="1" applyFill="1" applyBorder="1" applyAlignment="1">
      <alignment horizontal="left" vertical="center" wrapText="1"/>
    </xf>
    <xf numFmtId="0" fontId="17" fillId="0" borderId="21" xfId="1" applyFont="1" applyFill="1" applyBorder="1" applyAlignment="1">
      <alignment horizontal="left" vertical="center" wrapText="1"/>
    </xf>
    <xf numFmtId="0" fontId="1" fillId="0" borderId="0" xfId="1" applyBorder="1" applyAlignment="1">
      <alignment horizontal="left" vertical="center" wrapText="1"/>
    </xf>
    <xf numFmtId="0" fontId="7" fillId="0" borderId="11" xfId="0" applyFont="1" applyBorder="1" applyAlignment="1">
      <alignment horizontal="left" vertical="center" wrapText="1"/>
    </xf>
    <xf numFmtId="0" fontId="7" fillId="0" borderId="16" xfId="0" applyFont="1" applyBorder="1" applyAlignment="1">
      <alignment horizontal="left" vertical="center" wrapText="1"/>
    </xf>
    <xf numFmtId="0" fontId="7" fillId="0" borderId="12" xfId="0" applyFont="1" applyBorder="1" applyAlignment="1">
      <alignment horizontal="left" vertical="center" wrapText="1"/>
    </xf>
    <xf numFmtId="0" fontId="7" fillId="0" borderId="20" xfId="0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0" fontId="7" fillId="0" borderId="21" xfId="0" applyFont="1" applyBorder="1" applyAlignment="1">
      <alignment horizontal="left" vertical="center" wrapText="1"/>
    </xf>
    <xf numFmtId="0" fontId="14" fillId="0" borderId="60" xfId="0" applyFont="1" applyBorder="1" applyAlignment="1">
      <alignment horizontal="center" vertical="center" wrapText="1"/>
    </xf>
    <xf numFmtId="0" fontId="14" fillId="0" borderId="61" xfId="0" applyFont="1" applyBorder="1" applyAlignment="1">
      <alignment horizontal="center" vertical="center" wrapText="1"/>
    </xf>
    <xf numFmtId="0" fontId="14" fillId="0" borderId="62" xfId="0" applyFont="1" applyBorder="1" applyAlignment="1">
      <alignment horizontal="center" vertical="center" wrapText="1"/>
    </xf>
    <xf numFmtId="0" fontId="22" fillId="0" borderId="17" xfId="0" applyFont="1" applyFill="1" applyBorder="1" applyAlignment="1">
      <alignment horizontal="center" vertical="center"/>
    </xf>
    <xf numFmtId="0" fontId="22" fillId="0" borderId="18" xfId="0" applyFont="1" applyFill="1" applyBorder="1" applyAlignment="1">
      <alignment horizontal="center" vertical="center"/>
    </xf>
    <xf numFmtId="0" fontId="22" fillId="0" borderId="19" xfId="0" applyFont="1" applyFill="1" applyBorder="1" applyAlignment="1">
      <alignment horizontal="center" vertical="center"/>
    </xf>
    <xf numFmtId="0" fontId="7" fillId="0" borderId="25" xfId="0" applyFont="1" applyBorder="1" applyAlignment="1">
      <alignment horizontal="left" vertical="center" wrapText="1"/>
    </xf>
    <xf numFmtId="0" fontId="7" fillId="0" borderId="27" xfId="0" applyFont="1" applyBorder="1" applyAlignment="1">
      <alignment horizontal="left" vertical="center" wrapText="1"/>
    </xf>
    <xf numFmtId="0" fontId="22" fillId="0" borderId="0" xfId="0" applyFont="1" applyAlignment="1">
      <alignment horizontal="left"/>
    </xf>
    <xf numFmtId="0" fontId="15" fillId="0" borderId="22" xfId="0" applyFont="1" applyFill="1" applyBorder="1" applyAlignment="1">
      <alignment horizontal="center" vertical="center" wrapText="1"/>
    </xf>
    <xf numFmtId="0" fontId="15" fillId="0" borderId="24" xfId="0" applyFont="1" applyFill="1" applyBorder="1" applyAlignment="1">
      <alignment horizontal="center" vertical="center" wrapText="1"/>
    </xf>
    <xf numFmtId="0" fontId="22" fillId="3" borderId="0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left" vertical="center" wrapText="1"/>
    </xf>
    <xf numFmtId="0" fontId="7" fillId="2" borderId="31" xfId="0" applyFont="1" applyFill="1" applyBorder="1" applyAlignment="1">
      <alignment horizontal="left" vertical="center" wrapText="1"/>
    </xf>
    <xf numFmtId="0" fontId="7" fillId="0" borderId="29" xfId="0" applyFont="1" applyFill="1" applyBorder="1" applyAlignment="1">
      <alignment horizontal="left" vertical="center" wrapText="1"/>
    </xf>
    <xf numFmtId="0" fontId="7" fillId="0" borderId="31" xfId="0" applyFont="1" applyFill="1" applyBorder="1" applyAlignment="1">
      <alignment horizontal="left" vertical="center" wrapText="1"/>
    </xf>
    <xf numFmtId="0" fontId="9" fillId="4" borderId="67" xfId="0" applyFont="1" applyFill="1" applyBorder="1" applyAlignment="1" applyProtection="1">
      <alignment horizontal="center" vertical="center" wrapText="1"/>
      <protection locked="0"/>
    </xf>
    <xf numFmtId="0" fontId="9" fillId="4" borderId="55" xfId="0" applyFont="1" applyFill="1" applyBorder="1" applyAlignment="1" applyProtection="1">
      <alignment horizontal="center" vertical="center" wrapText="1"/>
      <protection locked="0"/>
    </xf>
    <xf numFmtId="0" fontId="9" fillId="5" borderId="13" xfId="0" applyFont="1" applyFill="1" applyBorder="1" applyAlignment="1" applyProtection="1">
      <alignment horizontal="center" vertical="center"/>
      <protection locked="0"/>
    </xf>
    <xf numFmtId="0" fontId="9" fillId="5" borderId="35" xfId="0" applyFont="1" applyFill="1" applyBorder="1" applyAlignment="1" applyProtection="1">
      <alignment horizontal="center" vertical="center"/>
      <protection locked="0"/>
    </xf>
    <xf numFmtId="0" fontId="9" fillId="5" borderId="14" xfId="0" applyFont="1" applyFill="1" applyBorder="1" applyAlignment="1" applyProtection="1">
      <alignment horizontal="center" vertical="center"/>
      <protection locked="0"/>
    </xf>
    <xf numFmtId="0" fontId="7" fillId="0" borderId="3" xfId="0" applyFont="1" applyFill="1" applyBorder="1" applyAlignment="1" applyProtection="1">
      <alignment horizontal="center"/>
      <protection locked="0"/>
    </xf>
    <xf numFmtId="0" fontId="7" fillId="0" borderId="1" xfId="0" applyFont="1" applyFill="1" applyBorder="1" applyAlignment="1" applyProtection="1">
      <alignment horizontal="center"/>
      <protection locked="0"/>
    </xf>
    <xf numFmtId="0" fontId="7" fillId="0" borderId="4" xfId="0" applyFont="1" applyFill="1" applyBorder="1" applyAlignment="1" applyProtection="1">
      <alignment horizontal="center"/>
      <protection locked="0"/>
    </xf>
    <xf numFmtId="0" fontId="53" fillId="0" borderId="5" xfId="0" applyFont="1" applyFill="1" applyBorder="1" applyAlignment="1" applyProtection="1">
      <alignment horizontal="center" vertical="center" wrapText="1"/>
      <protection locked="0"/>
    </xf>
    <xf numFmtId="0" fontId="53" fillId="0" borderId="28" xfId="0" applyFont="1" applyFill="1" applyBorder="1" applyAlignment="1" applyProtection="1">
      <alignment horizontal="center" vertical="center" wrapText="1"/>
      <protection locked="0"/>
    </xf>
    <xf numFmtId="0" fontId="53" fillId="0" borderId="6" xfId="0" applyFont="1" applyFill="1" applyBorder="1" applyAlignment="1" applyProtection="1">
      <alignment horizontal="center" vertical="center" wrapText="1"/>
      <protection locked="0"/>
    </xf>
    <xf numFmtId="3" fontId="19" fillId="0" borderId="3" xfId="0" applyNumberFormat="1" applyFont="1" applyFill="1" applyBorder="1" applyAlignment="1" applyProtection="1">
      <alignment horizontal="center" vertical="center" wrapText="1"/>
      <protection locked="0"/>
    </xf>
    <xf numFmtId="3" fontId="19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19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19" fillId="0" borderId="13" xfId="0" applyFont="1" applyBorder="1" applyAlignment="1" applyProtection="1">
      <alignment horizontal="center" vertical="center" wrapText="1"/>
      <protection locked="0"/>
    </xf>
    <xf numFmtId="0" fontId="19" fillId="0" borderId="38" xfId="0" applyFont="1" applyBorder="1" applyAlignment="1" applyProtection="1">
      <alignment horizontal="center" vertical="center" wrapText="1"/>
      <protection locked="0"/>
    </xf>
    <xf numFmtId="0" fontId="19" fillId="0" borderId="66" xfId="0" applyFont="1" applyBorder="1" applyAlignment="1" applyProtection="1">
      <alignment horizontal="center" vertical="center"/>
      <protection locked="0"/>
    </xf>
    <xf numFmtId="0" fontId="19" fillId="0" borderId="58" xfId="0" applyFont="1" applyBorder="1" applyAlignment="1" applyProtection="1">
      <alignment horizontal="center" vertical="center"/>
      <protection locked="0"/>
    </xf>
    <xf numFmtId="0" fontId="19" fillId="6" borderId="9" xfId="0" applyFont="1" applyFill="1" applyBorder="1" applyAlignment="1" applyProtection="1">
      <alignment horizontal="center" vertical="center"/>
      <protection locked="0"/>
    </xf>
    <xf numFmtId="0" fontId="19" fillId="6" borderId="33" xfId="0" applyFont="1" applyFill="1" applyBorder="1" applyAlignment="1" applyProtection="1">
      <alignment horizontal="center" vertical="center"/>
      <protection locked="0"/>
    </xf>
    <xf numFmtId="0" fontId="19" fillId="6" borderId="10" xfId="0" applyFont="1" applyFill="1" applyBorder="1" applyAlignment="1" applyProtection="1">
      <alignment horizontal="center" vertical="center"/>
      <protection locked="0"/>
    </xf>
    <xf numFmtId="0" fontId="19" fillId="0" borderId="67" xfId="0" applyFont="1" applyBorder="1" applyAlignment="1" applyProtection="1">
      <alignment horizontal="center" vertical="center" wrapText="1"/>
      <protection locked="0"/>
    </xf>
    <xf numFmtId="0" fontId="19" fillId="0" borderId="44" xfId="0" applyFont="1" applyBorder="1" applyAlignment="1" applyProtection="1">
      <alignment horizontal="center" vertical="center" wrapText="1"/>
      <protection locked="0"/>
    </xf>
    <xf numFmtId="0" fontId="19" fillId="0" borderId="55" xfId="0" applyFont="1" applyBorder="1" applyAlignment="1" applyProtection="1">
      <alignment horizontal="center" vertical="center" wrapText="1"/>
      <protection locked="0"/>
    </xf>
    <xf numFmtId="0" fontId="5" fillId="0" borderId="0" xfId="0" applyFont="1" applyFill="1" applyBorder="1" applyAlignment="1" applyProtection="1">
      <alignment horizontal="left" vertical="center" wrapText="1"/>
      <protection locked="0"/>
    </xf>
    <xf numFmtId="0" fontId="19" fillId="0" borderId="63" xfId="0" applyFont="1" applyFill="1" applyBorder="1" applyAlignment="1" applyProtection="1">
      <alignment horizontal="center" vertical="center" wrapText="1"/>
      <protection locked="0"/>
    </xf>
    <xf numFmtId="0" fontId="19" fillId="0" borderId="68" xfId="0" applyFont="1" applyFill="1" applyBorder="1" applyAlignment="1" applyProtection="1">
      <alignment horizontal="center" vertical="center" wrapText="1"/>
      <protection locked="0"/>
    </xf>
    <xf numFmtId="0" fontId="19" fillId="0" borderId="41" xfId="0" applyFont="1" applyBorder="1" applyAlignment="1" applyProtection="1">
      <alignment horizontal="center" vertical="center" wrapText="1"/>
      <protection locked="0"/>
    </xf>
    <xf numFmtId="0" fontId="19" fillId="6" borderId="17" xfId="0" applyFont="1" applyFill="1" applyBorder="1" applyAlignment="1" applyProtection="1">
      <alignment horizontal="center" vertical="center"/>
      <protection locked="0"/>
    </xf>
    <xf numFmtId="0" fontId="19" fillId="6" borderId="18" xfId="0" applyFont="1" applyFill="1" applyBorder="1" applyAlignment="1" applyProtection="1">
      <alignment horizontal="center" vertical="center"/>
      <protection locked="0"/>
    </xf>
    <xf numFmtId="0" fontId="19" fillId="6" borderId="19" xfId="0" applyFont="1" applyFill="1" applyBorder="1" applyAlignment="1" applyProtection="1">
      <alignment horizontal="center" vertical="center"/>
      <protection locked="0"/>
    </xf>
    <xf numFmtId="0" fontId="9" fillId="5" borderId="66" xfId="0" applyFont="1" applyFill="1" applyBorder="1" applyAlignment="1" applyProtection="1">
      <alignment horizontal="center" vertical="center"/>
      <protection locked="0"/>
    </xf>
    <xf numFmtId="0" fontId="9" fillId="5" borderId="74" xfId="0" applyFont="1" applyFill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/>
      <protection locked="0"/>
    </xf>
    <xf numFmtId="0" fontId="7" fillId="0" borderId="6" xfId="0" applyFont="1" applyBorder="1" applyAlignment="1" applyProtection="1">
      <alignment horizontal="center"/>
      <protection locked="0"/>
    </xf>
    <xf numFmtId="0" fontId="9" fillId="5" borderId="26" xfId="0" applyFont="1" applyFill="1" applyBorder="1" applyAlignment="1" applyProtection="1">
      <alignment horizontal="center" vertical="center"/>
      <protection locked="0"/>
    </xf>
    <xf numFmtId="0" fontId="7" fillId="0" borderId="28" xfId="0" applyFont="1" applyBorder="1" applyAlignment="1" applyProtection="1">
      <alignment horizontal="center"/>
      <protection locked="0"/>
    </xf>
    <xf numFmtId="1" fontId="53" fillId="0" borderId="5" xfId="0" applyNumberFormat="1" applyFont="1" applyFill="1" applyBorder="1" applyAlignment="1" applyProtection="1">
      <alignment horizontal="center" vertical="center" wrapText="1"/>
      <protection locked="0"/>
    </xf>
    <xf numFmtId="1" fontId="53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22" fillId="3" borderId="0" xfId="0" applyFont="1" applyFill="1" applyBorder="1" applyAlignment="1" applyProtection="1">
      <alignment horizontal="center" vertical="center" wrapText="1"/>
      <protection locked="0"/>
    </xf>
    <xf numFmtId="0" fontId="19" fillId="0" borderId="5" xfId="0" applyFont="1" applyFill="1" applyBorder="1" applyAlignment="1" applyProtection="1">
      <alignment horizontal="left" vertical="center" wrapText="1"/>
    </xf>
    <xf numFmtId="0" fontId="19" fillId="0" borderId="6" xfId="0" applyFont="1" applyFill="1" applyBorder="1" applyAlignment="1" applyProtection="1">
      <alignment horizontal="left" vertical="center" wrapText="1"/>
    </xf>
    <xf numFmtId="0" fontId="19" fillId="0" borderId="22" xfId="0" applyFont="1" applyFill="1" applyBorder="1" applyAlignment="1" applyProtection="1">
      <alignment horizontal="center" vertical="center" wrapText="1"/>
      <protection locked="0"/>
    </xf>
    <xf numFmtId="0" fontId="19" fillId="0" borderId="24" xfId="0" applyFont="1" applyFill="1" applyBorder="1" applyAlignment="1" applyProtection="1">
      <alignment horizontal="center" vertical="center" wrapText="1"/>
      <protection locked="0"/>
    </xf>
    <xf numFmtId="0" fontId="7" fillId="2" borderId="29" xfId="0" applyFont="1" applyFill="1" applyBorder="1" applyAlignment="1" applyProtection="1">
      <alignment horizontal="left" vertical="center" wrapText="1"/>
      <protection locked="0"/>
    </xf>
    <xf numFmtId="0" fontId="7" fillId="2" borderId="31" xfId="0" applyFont="1" applyFill="1" applyBorder="1" applyAlignment="1" applyProtection="1">
      <alignment horizontal="left" vertical="center" wrapText="1"/>
      <protection locked="0"/>
    </xf>
    <xf numFmtId="0" fontId="19" fillId="0" borderId="13" xfId="0" applyFont="1" applyBorder="1" applyAlignment="1" applyProtection="1">
      <alignment horizontal="center" vertical="center"/>
      <protection locked="0"/>
    </xf>
    <xf numFmtId="0" fontId="19" fillId="0" borderId="49" xfId="0" applyFont="1" applyBorder="1" applyAlignment="1" applyProtection="1">
      <alignment horizontal="center" vertical="center"/>
      <protection locked="0"/>
    </xf>
    <xf numFmtId="0" fontId="19" fillId="0" borderId="63" xfId="0" applyFont="1" applyBorder="1" applyAlignment="1" applyProtection="1">
      <alignment horizontal="center" vertical="center" wrapText="1"/>
      <protection locked="0"/>
    </xf>
    <xf numFmtId="0" fontId="19" fillId="0" borderId="68" xfId="0" applyFont="1" applyBorder="1" applyAlignment="1" applyProtection="1">
      <alignment horizontal="center" vertical="center" wrapText="1"/>
      <protection locked="0"/>
    </xf>
    <xf numFmtId="0" fontId="19" fillId="0" borderId="65" xfId="0" applyFont="1" applyFill="1" applyBorder="1" applyAlignment="1" applyProtection="1">
      <alignment horizontal="center" vertical="center" wrapText="1"/>
      <protection locked="0"/>
    </xf>
    <xf numFmtId="0" fontId="19" fillId="0" borderId="31" xfId="0" applyFont="1" applyFill="1" applyBorder="1" applyAlignment="1" applyProtection="1">
      <alignment horizontal="center" vertical="center" wrapText="1"/>
      <protection locked="0"/>
    </xf>
    <xf numFmtId="0" fontId="19" fillId="0" borderId="45" xfId="0" applyFont="1" applyFill="1" applyBorder="1" applyAlignment="1" applyProtection="1">
      <alignment horizontal="center" vertical="center" wrapText="1"/>
      <protection locked="0"/>
    </xf>
    <xf numFmtId="0" fontId="19" fillId="0" borderId="69" xfId="0" applyFont="1" applyFill="1" applyBorder="1" applyAlignment="1" applyProtection="1">
      <alignment horizontal="center" vertical="center" wrapText="1"/>
      <protection locked="0"/>
    </xf>
    <xf numFmtId="0" fontId="19" fillId="0" borderId="46" xfId="0" applyFont="1" applyFill="1" applyBorder="1" applyAlignment="1" applyProtection="1">
      <alignment horizontal="center" vertical="center" wrapText="1"/>
      <protection locked="0"/>
    </xf>
    <xf numFmtId="0" fontId="19" fillId="0" borderId="57" xfId="0" applyFont="1" applyFill="1" applyBorder="1" applyAlignment="1" applyProtection="1">
      <alignment horizontal="center" vertical="center" wrapText="1"/>
      <protection locked="0"/>
    </xf>
    <xf numFmtId="0" fontId="9" fillId="5" borderId="36" xfId="0" applyFont="1" applyFill="1" applyBorder="1" applyAlignment="1" applyProtection="1">
      <alignment horizontal="center" vertical="center"/>
      <protection locked="0"/>
    </xf>
    <xf numFmtId="0" fontId="9" fillId="5" borderId="30" xfId="0" applyFont="1" applyFill="1" applyBorder="1" applyAlignment="1" applyProtection="1">
      <alignment horizontal="center" vertical="center"/>
      <protection locked="0"/>
    </xf>
    <xf numFmtId="0" fontId="9" fillId="5" borderId="25" xfId="0" applyFont="1" applyFill="1" applyBorder="1" applyAlignment="1" applyProtection="1">
      <alignment horizontal="center" vertical="center"/>
      <protection locked="0"/>
    </xf>
    <xf numFmtId="0" fontId="7" fillId="0" borderId="3" xfId="0" applyFont="1" applyBorder="1" applyAlignment="1" applyProtection="1">
      <alignment horizontal="center"/>
      <protection locked="0"/>
    </xf>
    <xf numFmtId="0" fontId="7" fillId="0" borderId="1" xfId="0" applyFont="1" applyBorder="1" applyAlignment="1" applyProtection="1">
      <alignment horizontal="center"/>
      <protection locked="0"/>
    </xf>
    <xf numFmtId="0" fontId="7" fillId="0" borderId="2" xfId="0" applyFont="1" applyBorder="1" applyAlignment="1" applyProtection="1">
      <alignment horizontal="center"/>
      <protection locked="0"/>
    </xf>
    <xf numFmtId="0" fontId="9" fillId="5" borderId="38" xfId="0" applyFont="1" applyFill="1" applyBorder="1" applyAlignment="1" applyProtection="1">
      <alignment horizontal="center" vertical="center"/>
      <protection locked="0"/>
    </xf>
    <xf numFmtId="0" fontId="7" fillId="5" borderId="13" xfId="0" applyFont="1" applyFill="1" applyBorder="1" applyAlignment="1" applyProtection="1">
      <alignment horizontal="center"/>
      <protection locked="0"/>
    </xf>
    <xf numFmtId="0" fontId="7" fillId="5" borderId="35" xfId="0" applyFont="1" applyFill="1" applyBorder="1" applyAlignment="1" applyProtection="1">
      <alignment horizontal="center"/>
      <protection locked="0"/>
    </xf>
    <xf numFmtId="0" fontId="7" fillId="5" borderId="14" xfId="0" applyFont="1" applyFill="1" applyBorder="1" applyAlignment="1" applyProtection="1">
      <alignment horizontal="center"/>
      <protection locked="0"/>
    </xf>
    <xf numFmtId="0" fontId="19" fillId="0" borderId="43" xfId="0" applyFont="1" applyFill="1" applyBorder="1" applyAlignment="1" applyProtection="1">
      <alignment horizontal="center" vertical="center" wrapText="1"/>
      <protection locked="0"/>
    </xf>
    <xf numFmtId="0" fontId="19" fillId="0" borderId="13" xfId="0" applyFont="1" applyFill="1" applyBorder="1" applyAlignment="1" applyProtection="1">
      <alignment horizontal="center" vertical="center" wrapText="1"/>
      <protection locked="0"/>
    </xf>
    <xf numFmtId="0" fontId="19" fillId="0" borderId="35" xfId="0" applyFont="1" applyFill="1" applyBorder="1" applyAlignment="1" applyProtection="1">
      <alignment horizontal="center" vertical="center" wrapText="1"/>
      <protection locked="0"/>
    </xf>
    <xf numFmtId="0" fontId="19" fillId="0" borderId="38" xfId="0" applyFont="1" applyFill="1" applyBorder="1" applyAlignment="1" applyProtection="1">
      <alignment horizontal="center" vertical="center" wrapText="1"/>
      <protection locked="0"/>
    </xf>
    <xf numFmtId="0" fontId="19" fillId="0" borderId="7" xfId="0" applyFont="1" applyBorder="1" applyAlignment="1" applyProtection="1">
      <alignment horizontal="center" vertical="center"/>
      <protection locked="0"/>
    </xf>
    <xf numFmtId="0" fontId="15" fillId="0" borderId="14" xfId="0" applyFont="1" applyBorder="1" applyAlignment="1" applyProtection="1">
      <alignment horizontal="center" vertical="center" wrapText="1"/>
      <protection locked="0"/>
    </xf>
    <xf numFmtId="0" fontId="15" fillId="0" borderId="8" xfId="0" applyFont="1" applyBorder="1" applyAlignment="1" applyProtection="1">
      <alignment horizontal="center" vertical="center" wrapText="1"/>
      <protection locked="0"/>
    </xf>
    <xf numFmtId="0" fontId="19" fillId="0" borderId="47" xfId="0" applyFont="1" applyFill="1" applyBorder="1" applyAlignment="1" applyProtection="1">
      <alignment horizontal="center" vertical="center" wrapText="1"/>
      <protection locked="0"/>
    </xf>
    <xf numFmtId="0" fontId="19" fillId="0" borderId="52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Border="1" applyAlignment="1" applyProtection="1">
      <alignment horizontal="left" vertical="center" wrapText="1"/>
      <protection locked="0"/>
    </xf>
    <xf numFmtId="0" fontId="22" fillId="7" borderId="0" xfId="0" applyFont="1" applyFill="1" applyAlignment="1" applyProtection="1">
      <alignment horizontal="left" vertical="center"/>
      <protection locked="0"/>
    </xf>
    <xf numFmtId="0" fontId="19" fillId="6" borderId="17" xfId="0" applyFont="1" applyFill="1" applyBorder="1" applyAlignment="1" applyProtection="1">
      <alignment horizontal="center" vertical="center"/>
    </xf>
    <xf numFmtId="0" fontId="19" fillId="6" borderId="19" xfId="0" applyFont="1" applyFill="1" applyBorder="1" applyAlignment="1" applyProtection="1">
      <alignment horizontal="center" vertical="center"/>
    </xf>
    <xf numFmtId="0" fontId="19" fillId="0" borderId="11" xfId="0" applyFont="1" applyBorder="1" applyAlignment="1" applyProtection="1">
      <alignment horizontal="center" vertical="center"/>
    </xf>
    <xf numFmtId="0" fontId="19" fillId="0" borderId="20" xfId="0" applyFont="1" applyBorder="1" applyAlignment="1" applyProtection="1">
      <alignment horizontal="center" vertical="center"/>
    </xf>
    <xf numFmtId="0" fontId="19" fillId="0" borderId="12" xfId="0" applyFont="1" applyBorder="1" applyAlignment="1" applyProtection="1">
      <alignment horizontal="center" vertical="center"/>
    </xf>
    <xf numFmtId="0" fontId="19" fillId="0" borderId="21" xfId="0" applyFont="1" applyBorder="1" applyAlignment="1" applyProtection="1">
      <alignment horizontal="center" vertical="center"/>
    </xf>
    <xf numFmtId="0" fontId="19" fillId="0" borderId="38" xfId="0" applyFont="1" applyBorder="1" applyAlignment="1" applyProtection="1">
      <alignment horizontal="center" vertical="center"/>
      <protection locked="0"/>
    </xf>
    <xf numFmtId="0" fontId="19" fillId="0" borderId="22" xfId="0" applyFont="1" applyBorder="1" applyAlignment="1" applyProtection="1">
      <alignment horizontal="center" vertical="center"/>
      <protection locked="0"/>
    </xf>
    <xf numFmtId="0" fontId="19" fillId="0" borderId="53" xfId="0" applyFont="1" applyFill="1" applyBorder="1" applyAlignment="1" applyProtection="1">
      <alignment horizontal="left" vertical="center" wrapText="1"/>
      <protection locked="0"/>
    </xf>
    <xf numFmtId="0" fontId="19" fillId="0" borderId="54" xfId="0" applyFont="1" applyFill="1" applyBorder="1" applyAlignment="1" applyProtection="1">
      <alignment horizontal="left" vertical="center" wrapText="1"/>
      <protection locked="0"/>
    </xf>
    <xf numFmtId="0" fontId="19" fillId="0" borderId="14" xfId="0" applyFont="1" applyBorder="1" applyAlignment="1" applyProtection="1">
      <alignment horizontal="center" vertical="center" wrapText="1"/>
      <protection locked="0"/>
    </xf>
    <xf numFmtId="0" fontId="19" fillId="4" borderId="17" xfId="0" applyFont="1" applyFill="1" applyBorder="1" applyAlignment="1" applyProtection="1">
      <alignment horizontal="center" vertical="center" wrapText="1"/>
    </xf>
    <xf numFmtId="0" fontId="19" fillId="4" borderId="19" xfId="0" applyFont="1" applyFill="1" applyBorder="1" applyAlignment="1" applyProtection="1">
      <alignment horizontal="center" vertical="center" wrapText="1"/>
    </xf>
    <xf numFmtId="0" fontId="9" fillId="4" borderId="17" xfId="0" applyFont="1" applyFill="1" applyBorder="1" applyAlignment="1" applyProtection="1">
      <alignment horizontal="center" vertical="center" wrapText="1"/>
      <protection locked="0"/>
    </xf>
    <xf numFmtId="0" fontId="9" fillId="4" borderId="19" xfId="0" applyFont="1" applyFill="1" applyBorder="1" applyAlignment="1" applyProtection="1">
      <alignment horizontal="center" vertical="center" wrapText="1"/>
      <protection locked="0"/>
    </xf>
    <xf numFmtId="0" fontId="7" fillId="0" borderId="29" xfId="0" applyFont="1" applyFill="1" applyBorder="1" applyAlignment="1" applyProtection="1">
      <alignment horizontal="left" vertical="center" wrapText="1"/>
      <protection locked="0"/>
    </xf>
    <xf numFmtId="0" fontId="7" fillId="0" borderId="31" xfId="0" applyFont="1" applyFill="1" applyBorder="1" applyAlignment="1" applyProtection="1">
      <alignment horizontal="left" vertical="center" wrapText="1"/>
      <protection locked="0"/>
    </xf>
    <xf numFmtId="0" fontId="19" fillId="6" borderId="17" xfId="0" applyFont="1" applyFill="1" applyBorder="1" applyAlignment="1" applyProtection="1">
      <alignment horizontal="left" vertical="center"/>
    </xf>
    <xf numFmtId="0" fontId="19" fillId="6" borderId="19" xfId="0" applyFont="1" applyFill="1" applyBorder="1" applyAlignment="1" applyProtection="1">
      <alignment horizontal="left" vertical="center"/>
    </xf>
    <xf numFmtId="0" fontId="19" fillId="0" borderId="13" xfId="0" applyFont="1" applyBorder="1" applyAlignment="1" applyProtection="1">
      <alignment horizontal="center" vertical="center"/>
    </xf>
    <xf numFmtId="0" fontId="19" fillId="0" borderId="7" xfId="0" applyFont="1" applyBorder="1" applyAlignment="1" applyProtection="1">
      <alignment horizontal="center" vertical="center"/>
    </xf>
    <xf numFmtId="0" fontId="19" fillId="0" borderId="14" xfId="0" applyFont="1" applyBorder="1" applyAlignment="1" applyProtection="1">
      <alignment horizontal="center" vertical="center"/>
    </xf>
    <xf numFmtId="0" fontId="19" fillId="0" borderId="8" xfId="0" applyFont="1" applyBorder="1" applyAlignment="1" applyProtection="1">
      <alignment horizontal="center" vertical="center"/>
    </xf>
    <xf numFmtId="3" fontId="19" fillId="0" borderId="5" xfId="0" applyNumberFormat="1" applyFont="1" applyFill="1" applyBorder="1" applyAlignment="1" applyProtection="1">
      <alignment horizontal="center" vertical="center" wrapText="1"/>
      <protection locked="0"/>
    </xf>
    <xf numFmtId="3" fontId="19" fillId="0" borderId="28" xfId="0" applyNumberFormat="1" applyFont="1" applyFill="1" applyBorder="1" applyAlignment="1" applyProtection="1">
      <alignment horizontal="center" vertical="center" wrapText="1"/>
      <protection locked="0"/>
    </xf>
    <xf numFmtId="0" fontId="9" fillId="5" borderId="5" xfId="0" applyFont="1" applyFill="1" applyBorder="1" applyAlignment="1" applyProtection="1">
      <alignment horizontal="center" vertical="center"/>
      <protection locked="0"/>
    </xf>
    <xf numFmtId="0" fontId="9" fillId="5" borderId="28" xfId="0" applyFont="1" applyFill="1" applyBorder="1" applyAlignment="1" applyProtection="1">
      <alignment horizontal="center" vertical="center"/>
      <protection locked="0"/>
    </xf>
    <xf numFmtId="0" fontId="19" fillId="5" borderId="17" xfId="0" applyFont="1" applyFill="1" applyBorder="1" applyAlignment="1" applyProtection="1">
      <alignment horizontal="left" vertical="center"/>
    </xf>
    <xf numFmtId="0" fontId="19" fillId="5" borderId="19" xfId="0" applyFont="1" applyFill="1" applyBorder="1" applyAlignment="1" applyProtection="1">
      <alignment horizontal="left" vertical="center"/>
    </xf>
    <xf numFmtId="0" fontId="15" fillId="0" borderId="5" xfId="0" applyFont="1" applyFill="1" applyBorder="1" applyAlignment="1" applyProtection="1">
      <alignment horizontal="left" vertical="center" wrapText="1"/>
    </xf>
    <xf numFmtId="0" fontId="15" fillId="0" borderId="6" xfId="0" applyFont="1" applyFill="1" applyBorder="1" applyAlignment="1" applyProtection="1">
      <alignment horizontal="left" vertical="center" wrapText="1"/>
    </xf>
    <xf numFmtId="0" fontId="19" fillId="0" borderId="67" xfId="0" applyFont="1" applyFill="1" applyBorder="1" applyAlignment="1" applyProtection="1">
      <alignment horizontal="center" vertical="center" wrapText="1"/>
      <protection locked="0"/>
    </xf>
    <xf numFmtId="0" fontId="19" fillId="0" borderId="44" xfId="0" applyFont="1" applyFill="1" applyBorder="1" applyAlignment="1" applyProtection="1">
      <alignment horizontal="center" vertical="center" wrapText="1"/>
      <protection locked="0"/>
    </xf>
    <xf numFmtId="0" fontId="19" fillId="0" borderId="55" xfId="0" applyFont="1" applyFill="1" applyBorder="1" applyAlignment="1" applyProtection="1">
      <alignment horizontal="center" vertical="center" wrapText="1"/>
      <protection locked="0"/>
    </xf>
    <xf numFmtId="0" fontId="19" fillId="0" borderId="41" xfId="0" applyFont="1" applyFill="1" applyBorder="1" applyAlignment="1" applyProtection="1">
      <alignment horizontal="center" vertical="center" wrapText="1"/>
      <protection locked="0"/>
    </xf>
    <xf numFmtId="0" fontId="19" fillId="0" borderId="0" xfId="0" applyFont="1" applyAlignment="1">
      <alignment horizontal="center" vertical="center"/>
    </xf>
    <xf numFmtId="0" fontId="22" fillId="0" borderId="0" xfId="0" applyFont="1" applyAlignment="1">
      <alignment horizontal="center"/>
    </xf>
    <xf numFmtId="0" fontId="9" fillId="0" borderId="67" xfId="0" applyFont="1" applyBorder="1" applyAlignment="1">
      <alignment horizontal="center" vertical="center" wrapText="1"/>
    </xf>
    <xf numFmtId="0" fontId="9" fillId="0" borderId="50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35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7" fillId="0" borderId="77" xfId="0" applyFont="1" applyBorder="1" applyAlignment="1">
      <alignment horizontal="center" vertical="center" wrapText="1"/>
    </xf>
    <xf numFmtId="0" fontId="7" fillId="0" borderId="71" xfId="0" applyFont="1" applyBorder="1" applyAlignment="1">
      <alignment horizontal="center" vertical="center" wrapText="1"/>
    </xf>
    <xf numFmtId="0" fontId="7" fillId="0" borderId="78" xfId="0" applyFont="1" applyBorder="1" applyAlignment="1">
      <alignment horizontal="center" vertical="center" wrapText="1"/>
    </xf>
    <xf numFmtId="3" fontId="26" fillId="0" borderId="53" xfId="0" applyNumberFormat="1" applyFont="1" applyFill="1" applyBorder="1" applyAlignment="1">
      <alignment horizontal="center" vertical="center"/>
    </xf>
    <xf numFmtId="3" fontId="26" fillId="0" borderId="54" xfId="0" applyNumberFormat="1" applyFont="1" applyFill="1" applyBorder="1" applyAlignment="1">
      <alignment horizontal="center" vertical="center"/>
    </xf>
    <xf numFmtId="3" fontId="26" fillId="0" borderId="51" xfId="0" applyNumberFormat="1" applyFont="1" applyFill="1" applyBorder="1" applyAlignment="1">
      <alignment horizontal="center" vertical="center"/>
    </xf>
    <xf numFmtId="3" fontId="26" fillId="0" borderId="17" xfId="0" applyNumberFormat="1" applyFont="1" applyFill="1" applyBorder="1" applyAlignment="1">
      <alignment horizontal="center" vertical="center"/>
    </xf>
    <xf numFmtId="3" fontId="26" fillId="0" borderId="18" xfId="0" applyNumberFormat="1" applyFont="1" applyFill="1" applyBorder="1" applyAlignment="1">
      <alignment horizontal="center" vertical="center"/>
    </xf>
    <xf numFmtId="3" fontId="26" fillId="0" borderId="19" xfId="0" applyNumberFormat="1" applyFont="1" applyFill="1" applyBorder="1" applyAlignment="1">
      <alignment horizontal="center" vertical="center"/>
    </xf>
    <xf numFmtId="0" fontId="9" fillId="0" borderId="63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25" fillId="0" borderId="13" xfId="0" applyFont="1" applyBorder="1" applyAlignment="1">
      <alignment horizontal="left" vertical="center" wrapText="1"/>
    </xf>
    <xf numFmtId="0" fontId="25" fillId="0" borderId="3" xfId="0" applyFont="1" applyBorder="1" applyAlignment="1">
      <alignment horizontal="left" vertical="center" wrapText="1"/>
    </xf>
    <xf numFmtId="0" fontId="25" fillId="0" borderId="49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9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25" fillId="0" borderId="7" xfId="0" applyFont="1" applyBorder="1" applyAlignment="1">
      <alignment horizontal="left" vertical="center" wrapText="1"/>
    </xf>
    <xf numFmtId="0" fontId="28" fillId="0" borderId="36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50" xfId="0" applyFont="1" applyBorder="1" applyAlignment="1">
      <alignment horizontal="center" vertical="center" wrapText="1"/>
    </xf>
    <xf numFmtId="0" fontId="5" fillId="0" borderId="40" xfId="0" applyFont="1" applyBorder="1" applyAlignment="1">
      <alignment horizontal="center" vertical="center" wrapText="1"/>
    </xf>
    <xf numFmtId="0" fontId="9" fillId="0" borderId="44" xfId="0" applyFont="1" applyBorder="1" applyAlignment="1">
      <alignment horizontal="center" vertical="center" wrapText="1"/>
    </xf>
    <xf numFmtId="0" fontId="9" fillId="0" borderId="23" xfId="0" applyFont="1" applyBorder="1" applyAlignment="1">
      <alignment horizontal="center" vertical="center" wrapText="1"/>
    </xf>
    <xf numFmtId="0" fontId="13" fillId="0" borderId="13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 wrapText="1"/>
    </xf>
    <xf numFmtId="0" fontId="5" fillId="0" borderId="35" xfId="0" applyFont="1" applyFill="1" applyBorder="1" applyAlignment="1">
      <alignment horizontal="center" vertical="center"/>
    </xf>
    <xf numFmtId="0" fontId="5" fillId="0" borderId="32" xfId="0" applyFont="1" applyFill="1" applyBorder="1" applyAlignment="1">
      <alignment horizontal="center" vertical="center"/>
    </xf>
    <xf numFmtId="0" fontId="28" fillId="0" borderId="13" xfId="0" applyFont="1" applyBorder="1" applyAlignment="1">
      <alignment horizontal="right" vertical="center" wrapText="1"/>
    </xf>
    <xf numFmtId="0" fontId="28" fillId="0" borderId="3" xfId="0" applyFont="1" applyBorder="1" applyAlignment="1">
      <alignment horizontal="right" vertical="center" wrapText="1"/>
    </xf>
    <xf numFmtId="0" fontId="28" fillId="0" borderId="7" xfId="0" applyFont="1" applyBorder="1" applyAlignment="1">
      <alignment horizontal="right" vertical="center" wrapText="1"/>
    </xf>
    <xf numFmtId="0" fontId="27" fillId="0" borderId="13" xfId="0" applyFont="1" applyBorder="1" applyAlignment="1">
      <alignment horizontal="left" vertical="center" wrapText="1"/>
    </xf>
    <xf numFmtId="0" fontId="27" fillId="0" borderId="3" xfId="0" applyFont="1" applyBorder="1" applyAlignment="1">
      <alignment horizontal="left" vertical="center" wrapText="1"/>
    </xf>
    <xf numFmtId="0" fontId="27" fillId="0" borderId="7" xfId="0" applyFont="1" applyBorder="1" applyAlignment="1">
      <alignment horizontal="left" vertical="center" wrapText="1"/>
    </xf>
    <xf numFmtId="0" fontId="13" fillId="8" borderId="11" xfId="0" applyFont="1" applyFill="1" applyBorder="1" applyAlignment="1">
      <alignment horizontal="left" vertical="center"/>
    </xf>
    <xf numFmtId="0" fontId="13" fillId="8" borderId="16" xfId="0" applyFont="1" applyFill="1" applyBorder="1" applyAlignment="1">
      <alignment horizontal="left" vertical="center"/>
    </xf>
    <xf numFmtId="0" fontId="13" fillId="8" borderId="12" xfId="0" applyFont="1" applyFill="1" applyBorder="1" applyAlignment="1">
      <alignment horizontal="left" vertical="center"/>
    </xf>
    <xf numFmtId="0" fontId="9" fillId="0" borderId="55" xfId="0" applyFont="1" applyBorder="1" applyAlignment="1">
      <alignment horizontal="center" vertical="center" wrapText="1"/>
    </xf>
    <xf numFmtId="0" fontId="9" fillId="0" borderId="59" xfId="0" applyFont="1" applyBorder="1" applyAlignment="1">
      <alignment horizontal="center" vertical="center" wrapText="1"/>
    </xf>
    <xf numFmtId="0" fontId="28" fillId="0" borderId="36" xfId="0" applyFont="1" applyBorder="1" applyAlignment="1">
      <alignment horizontal="right" vertical="center" wrapText="1"/>
    </xf>
    <xf numFmtId="0" fontId="28" fillId="0" borderId="49" xfId="0" applyFont="1" applyBorder="1" applyAlignment="1">
      <alignment horizontal="right" vertical="center" wrapText="1"/>
    </xf>
    <xf numFmtId="0" fontId="20" fillId="3" borderId="0" xfId="0" applyFont="1" applyFill="1" applyBorder="1" applyAlignment="1">
      <alignment horizontal="center" vertical="center" wrapText="1"/>
    </xf>
    <xf numFmtId="0" fontId="9" fillId="0" borderId="13" xfId="0" applyFont="1" applyFill="1" applyBorder="1" applyAlignment="1" applyProtection="1">
      <alignment horizontal="left" vertical="center" wrapText="1"/>
      <protection locked="0"/>
    </xf>
    <xf numFmtId="0" fontId="9" fillId="0" borderId="35" xfId="0" applyFont="1" applyFill="1" applyBorder="1" applyAlignment="1" applyProtection="1">
      <alignment horizontal="left" vertical="center" wrapText="1"/>
      <protection locked="0"/>
    </xf>
    <xf numFmtId="0" fontId="9" fillId="0" borderId="0" xfId="0" applyFont="1" applyAlignment="1">
      <alignment horizontal="left"/>
    </xf>
    <xf numFmtId="0" fontId="20" fillId="7" borderId="0" xfId="0" applyFont="1" applyFill="1" applyAlignment="1" applyProtection="1">
      <alignment horizontal="left" vertical="center"/>
      <protection locked="0"/>
    </xf>
    <xf numFmtId="0" fontId="27" fillId="0" borderId="47" xfId="0" applyFont="1" applyBorder="1" applyAlignment="1">
      <alignment horizontal="left" vertical="center" wrapText="1"/>
    </xf>
    <xf numFmtId="0" fontId="27" fillId="0" borderId="52" xfId="0" applyFont="1" applyBorder="1" applyAlignment="1">
      <alignment horizontal="left" vertical="center" wrapText="1"/>
    </xf>
    <xf numFmtId="0" fontId="27" fillId="0" borderId="53" xfId="0" applyFont="1" applyBorder="1" applyAlignment="1">
      <alignment horizontal="left" vertical="center" wrapText="1"/>
    </xf>
    <xf numFmtId="0" fontId="27" fillId="0" borderId="49" xfId="0" applyFont="1" applyBorder="1" applyAlignment="1">
      <alignment horizontal="left" vertical="center" wrapText="1"/>
    </xf>
    <xf numFmtId="0" fontId="22" fillId="0" borderId="0" xfId="0" applyFont="1" applyAlignment="1">
      <alignment horizontal="center" vertical="center"/>
    </xf>
    <xf numFmtId="0" fontId="59" fillId="0" borderId="11" xfId="0" applyFont="1" applyBorder="1" applyAlignment="1">
      <alignment horizontal="center" vertical="center" wrapText="1"/>
    </xf>
    <xf numFmtId="0" fontId="59" fillId="0" borderId="60" xfId="0" applyFont="1" applyBorder="1" applyAlignment="1">
      <alignment horizontal="center" vertical="center" wrapText="1"/>
    </xf>
    <xf numFmtId="0" fontId="5" fillId="0" borderId="77" xfId="0" applyFont="1" applyFill="1" applyBorder="1" applyAlignment="1">
      <alignment horizontal="center" vertical="center" wrapText="1"/>
    </xf>
    <xf numFmtId="0" fontId="5" fillId="0" borderId="71" xfId="0" applyFont="1" applyFill="1" applyBorder="1" applyAlignment="1">
      <alignment horizontal="center" vertical="center" wrapText="1"/>
    </xf>
    <xf numFmtId="0" fontId="13" fillId="0" borderId="35" xfId="0" applyFont="1" applyFill="1" applyBorder="1" applyAlignment="1">
      <alignment horizontal="center" vertical="center" wrapText="1"/>
    </xf>
    <xf numFmtId="0" fontId="13" fillId="0" borderId="38" xfId="0" applyFont="1" applyFill="1" applyBorder="1" applyAlignment="1">
      <alignment horizontal="center" vertical="center" wrapText="1"/>
    </xf>
    <xf numFmtId="0" fontId="5" fillId="0" borderId="67" xfId="0" applyFont="1" applyFill="1" applyBorder="1" applyAlignment="1">
      <alignment horizontal="center" vertical="center" wrapText="1"/>
    </xf>
    <xf numFmtId="0" fontId="5" fillId="0" borderId="50" xfId="0" applyFont="1" applyFill="1" applyBorder="1" applyAlignment="1">
      <alignment horizontal="center" vertical="center" wrapText="1"/>
    </xf>
    <xf numFmtId="0" fontId="13" fillId="0" borderId="14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60" xfId="0" applyFont="1" applyFill="1" applyBorder="1" applyAlignment="1">
      <alignment horizontal="center" vertical="center" wrapText="1"/>
    </xf>
    <xf numFmtId="0" fontId="5" fillId="0" borderId="63" xfId="0" applyFont="1" applyFill="1" applyBorder="1" applyAlignment="1">
      <alignment horizontal="center" vertical="center" wrapText="1"/>
    </xf>
    <xf numFmtId="0" fontId="5" fillId="0" borderId="68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left"/>
    </xf>
    <xf numFmtId="0" fontId="8" fillId="0" borderId="22" xfId="0" applyFont="1" applyFill="1" applyBorder="1" applyAlignment="1" applyProtection="1">
      <alignment horizontal="center" vertical="center" wrapText="1"/>
      <protection locked="0"/>
    </xf>
    <xf numFmtId="0" fontId="8" fillId="0" borderId="24" xfId="0" applyFont="1" applyFill="1" applyBorder="1" applyAlignment="1" applyProtection="1">
      <alignment horizontal="center" vertical="center" wrapText="1"/>
      <protection locked="0"/>
    </xf>
    <xf numFmtId="0" fontId="5" fillId="2" borderId="29" xfId="0" applyFont="1" applyFill="1" applyBorder="1" applyAlignment="1" applyProtection="1">
      <alignment horizontal="left" vertical="center" wrapText="1"/>
      <protection locked="0"/>
    </xf>
    <xf numFmtId="0" fontId="5" fillId="2" borderId="31" xfId="0" applyFont="1" applyFill="1" applyBorder="1" applyAlignment="1" applyProtection="1">
      <alignment horizontal="left" vertical="center" wrapText="1"/>
      <protection locked="0"/>
    </xf>
    <xf numFmtId="0" fontId="5" fillId="0" borderId="25" xfId="0" applyFont="1" applyBorder="1" applyAlignment="1">
      <alignment horizontal="left" vertical="center" wrapText="1"/>
    </xf>
    <xf numFmtId="0" fontId="5" fillId="0" borderId="27" xfId="0" applyFont="1" applyBorder="1" applyAlignment="1">
      <alignment horizontal="left" vertical="center" wrapText="1"/>
    </xf>
    <xf numFmtId="0" fontId="5" fillId="9" borderId="29" xfId="0" applyFont="1" applyFill="1" applyBorder="1" applyAlignment="1" applyProtection="1">
      <alignment horizontal="left" vertical="center" wrapText="1"/>
      <protection locked="0"/>
    </xf>
    <xf numFmtId="0" fontId="5" fillId="9" borderId="31" xfId="0" applyFont="1" applyFill="1" applyBorder="1" applyAlignment="1" applyProtection="1">
      <alignment horizontal="left" vertical="center" wrapText="1"/>
      <protection locked="0"/>
    </xf>
    <xf numFmtId="0" fontId="13" fillId="0" borderId="13" xfId="0" applyFont="1" applyBorder="1" applyAlignment="1">
      <alignment horizontal="left" vertical="center" wrapText="1"/>
    </xf>
    <xf numFmtId="0" fontId="13" fillId="0" borderId="3" xfId="0" applyFont="1" applyBorder="1" applyAlignment="1">
      <alignment horizontal="left" vertical="center" wrapText="1"/>
    </xf>
    <xf numFmtId="0" fontId="13" fillId="0" borderId="7" xfId="0" applyFont="1" applyBorder="1" applyAlignment="1">
      <alignment horizontal="left" vertical="center" wrapText="1"/>
    </xf>
    <xf numFmtId="0" fontId="5" fillId="0" borderId="36" xfId="0" applyFont="1" applyBorder="1" applyAlignment="1">
      <alignment horizontal="center" vertical="center" wrapText="1"/>
    </xf>
    <xf numFmtId="0" fontId="5" fillId="0" borderId="49" xfId="0" applyFont="1" applyBorder="1" applyAlignment="1">
      <alignment horizontal="center" vertical="center" wrapText="1"/>
    </xf>
    <xf numFmtId="0" fontId="13" fillId="0" borderId="35" xfId="0" applyFont="1" applyBorder="1" applyAlignment="1">
      <alignment horizontal="center" vertical="center" wrapText="1"/>
    </xf>
    <xf numFmtId="0" fontId="13" fillId="0" borderId="32" xfId="0" applyFont="1" applyBorder="1" applyAlignment="1">
      <alignment horizontal="center" vertical="center" wrapText="1"/>
    </xf>
    <xf numFmtId="0" fontId="13" fillId="0" borderId="35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 wrapText="1"/>
    </xf>
    <xf numFmtId="0" fontId="13" fillId="0" borderId="48" xfId="0" applyFont="1" applyBorder="1" applyAlignment="1">
      <alignment horizontal="center" vertical="center" wrapText="1"/>
    </xf>
    <xf numFmtId="0" fontId="13" fillId="0" borderId="35" xfId="0" applyFont="1" applyFill="1" applyBorder="1" applyAlignment="1">
      <alignment horizontal="center" vertical="center"/>
    </xf>
    <xf numFmtId="0" fontId="13" fillId="0" borderId="49" xfId="0" applyFont="1" applyFill="1" applyBorder="1" applyAlignment="1">
      <alignment horizontal="center" vertical="center" wrapText="1"/>
    </xf>
    <xf numFmtId="3" fontId="5" fillId="0" borderId="64" xfId="0" applyNumberFormat="1" applyFont="1" applyFill="1" applyBorder="1" applyAlignment="1">
      <alignment horizontal="center" vertical="center"/>
    </xf>
    <xf numFmtId="3" fontId="5" fillId="0" borderId="16" xfId="0" applyNumberFormat="1" applyFont="1" applyFill="1" applyBorder="1" applyAlignment="1">
      <alignment horizontal="center" vertical="center"/>
    </xf>
    <xf numFmtId="3" fontId="5" fillId="0" borderId="12" xfId="0" applyNumberFormat="1" applyFont="1" applyFill="1" applyBorder="1" applyAlignment="1">
      <alignment horizontal="center" vertical="center"/>
    </xf>
    <xf numFmtId="0" fontId="5" fillId="0" borderId="13" xfId="0" applyFont="1" applyBorder="1" applyAlignment="1">
      <alignment horizontal="right" vertical="center" wrapText="1"/>
    </xf>
    <xf numFmtId="0" fontId="5" fillId="0" borderId="3" xfId="0" applyFont="1" applyBorder="1" applyAlignment="1">
      <alignment horizontal="right" vertical="center" wrapText="1"/>
    </xf>
    <xf numFmtId="0" fontId="5" fillId="0" borderId="7" xfId="0" applyFont="1" applyBorder="1" applyAlignment="1">
      <alignment horizontal="right" vertical="center" wrapText="1"/>
    </xf>
    <xf numFmtId="0" fontId="5" fillId="0" borderId="49" xfId="0" applyFont="1" applyBorder="1" applyAlignment="1">
      <alignment horizontal="right" vertical="center" wrapText="1"/>
    </xf>
    <xf numFmtId="0" fontId="13" fillId="0" borderId="49" xfId="0" applyFont="1" applyBorder="1" applyAlignment="1">
      <alignment horizontal="left" vertical="center" wrapText="1"/>
    </xf>
    <xf numFmtId="0" fontId="13" fillId="0" borderId="47" xfId="0" applyFont="1" applyBorder="1" applyAlignment="1">
      <alignment horizontal="left" vertical="center" wrapText="1"/>
    </xf>
    <xf numFmtId="0" fontId="13" fillId="0" borderId="52" xfId="0" applyFont="1" applyBorder="1" applyAlignment="1">
      <alignment horizontal="left" vertical="center" wrapText="1"/>
    </xf>
    <xf numFmtId="0" fontId="13" fillId="0" borderId="53" xfId="0" applyFont="1" applyBorder="1" applyAlignment="1">
      <alignment horizontal="left" vertical="center" wrapText="1"/>
    </xf>
    <xf numFmtId="0" fontId="5" fillId="0" borderId="36" xfId="0" applyFont="1" applyBorder="1" applyAlignment="1">
      <alignment horizontal="right" vertical="center" wrapText="1"/>
    </xf>
    <xf numFmtId="0" fontId="8" fillId="0" borderId="35" xfId="0" applyFont="1" applyFill="1" applyBorder="1" applyAlignment="1" applyProtection="1">
      <alignment horizontal="center" vertical="center" wrapText="1"/>
      <protection locked="0"/>
    </xf>
    <xf numFmtId="0" fontId="8" fillId="0" borderId="14" xfId="0" applyFont="1" applyFill="1" applyBorder="1" applyAlignment="1" applyProtection="1">
      <alignment horizontal="center" vertical="center" wrapText="1"/>
      <protection locked="0"/>
    </xf>
    <xf numFmtId="3" fontId="5" fillId="11" borderId="2" xfId="0" applyNumberFormat="1" applyFont="1" applyFill="1" applyBorder="1" applyAlignment="1" applyProtection="1">
      <alignment horizontal="center" vertical="center"/>
      <protection locked="0"/>
    </xf>
    <xf numFmtId="3" fontId="5" fillId="11" borderId="28" xfId="0" applyNumberFormat="1" applyFont="1" applyFill="1" applyBorder="1" applyAlignment="1" applyProtection="1">
      <alignment horizontal="center" vertical="center"/>
      <protection locked="0"/>
    </xf>
    <xf numFmtId="3" fontId="5" fillId="11" borderId="15" xfId="0" applyNumberFormat="1" applyFont="1" applyFill="1" applyBorder="1" applyAlignment="1" applyProtection="1">
      <alignment horizontal="center" vertical="center"/>
      <protection locked="0"/>
    </xf>
    <xf numFmtId="3" fontId="5" fillId="11" borderId="22" xfId="0" applyNumberFormat="1" applyFont="1" applyFill="1" applyBorder="1" applyAlignment="1" applyProtection="1">
      <alignment horizontal="center" vertical="center"/>
      <protection locked="0"/>
    </xf>
    <xf numFmtId="3" fontId="5" fillId="11" borderId="23" xfId="0" applyNumberFormat="1" applyFont="1" applyFill="1" applyBorder="1" applyAlignment="1" applyProtection="1">
      <alignment horizontal="center" vertical="center"/>
      <protection locked="0"/>
    </xf>
    <xf numFmtId="3" fontId="5" fillId="11" borderId="24" xfId="0" applyNumberFormat="1" applyFont="1" applyFill="1" applyBorder="1" applyAlignment="1" applyProtection="1">
      <alignment horizontal="center" vertical="center"/>
      <protection locked="0"/>
    </xf>
    <xf numFmtId="0" fontId="8" fillId="0" borderId="13" xfId="0" applyFont="1" applyFill="1" applyBorder="1" applyAlignment="1" applyProtection="1">
      <alignment horizontal="center" vertical="center"/>
      <protection locked="0"/>
    </xf>
    <xf numFmtId="0" fontId="8" fillId="0" borderId="7" xfId="0" applyFont="1" applyFill="1" applyBorder="1" applyAlignment="1" applyProtection="1">
      <alignment horizontal="center" vertical="center"/>
      <protection locked="0"/>
    </xf>
    <xf numFmtId="0" fontId="8" fillId="0" borderId="34" xfId="0" applyFont="1" applyFill="1" applyBorder="1" applyAlignment="1" applyProtection="1">
      <alignment horizontal="center" vertical="center" wrapText="1"/>
      <protection locked="0"/>
    </xf>
    <xf numFmtId="165" fontId="5" fillId="0" borderId="2" xfId="0" applyNumberFormat="1" applyFont="1" applyFill="1" applyBorder="1" applyAlignment="1" applyProtection="1">
      <alignment horizontal="center" vertical="center"/>
      <protection locked="0"/>
    </xf>
    <xf numFmtId="165" fontId="5" fillId="0" borderId="6" xfId="0" applyNumberFormat="1" applyFont="1" applyFill="1" applyBorder="1" applyAlignment="1" applyProtection="1">
      <alignment horizontal="center" vertical="center"/>
      <protection locked="0"/>
    </xf>
    <xf numFmtId="165" fontId="5" fillId="0" borderId="22" xfId="0" applyNumberFormat="1" applyFont="1" applyFill="1" applyBorder="1" applyAlignment="1" applyProtection="1">
      <alignment horizontal="center" vertical="center"/>
      <protection locked="0"/>
    </xf>
    <xf numFmtId="165" fontId="5" fillId="0" borderId="59" xfId="0" applyNumberFormat="1" applyFont="1" applyFill="1" applyBorder="1" applyAlignment="1" applyProtection="1">
      <alignment horizontal="center" vertical="center"/>
      <protection locked="0"/>
    </xf>
    <xf numFmtId="165" fontId="13" fillId="0" borderId="72" xfId="0" applyNumberFormat="1" applyFont="1" applyFill="1" applyBorder="1" applyAlignment="1" applyProtection="1">
      <alignment horizontal="center" vertical="center"/>
      <protection locked="0"/>
    </xf>
    <xf numFmtId="165" fontId="13" fillId="0" borderId="19" xfId="0" applyNumberFormat="1" applyFont="1" applyFill="1" applyBorder="1" applyAlignment="1" applyProtection="1">
      <alignment horizontal="center" vertical="center"/>
      <protection locked="0"/>
    </xf>
    <xf numFmtId="0" fontId="8" fillId="11" borderId="35" xfId="0" applyFont="1" applyFill="1" applyBorder="1" applyAlignment="1" applyProtection="1">
      <alignment horizontal="center" vertical="center" wrapText="1"/>
      <protection locked="0"/>
    </xf>
    <xf numFmtId="0" fontId="47" fillId="3" borderId="0" xfId="0" applyFont="1" applyFill="1" applyBorder="1" applyAlignment="1">
      <alignment horizontal="center" vertical="center" wrapText="1"/>
    </xf>
    <xf numFmtId="3" fontId="9" fillId="10" borderId="33" xfId="0" applyNumberFormat="1" applyFont="1" applyFill="1" applyBorder="1" applyAlignment="1">
      <alignment horizontal="center" vertical="center"/>
    </xf>
    <xf numFmtId="3" fontId="9" fillId="10" borderId="10" xfId="0" applyNumberFormat="1" applyFont="1" applyFill="1" applyBorder="1" applyAlignment="1">
      <alignment horizontal="center" vertical="center"/>
    </xf>
    <xf numFmtId="3" fontId="5" fillId="0" borderId="2" xfId="0" applyNumberFormat="1" applyFont="1" applyFill="1" applyBorder="1" applyAlignment="1" applyProtection="1">
      <alignment horizontal="center" vertical="center"/>
      <protection locked="0"/>
    </xf>
    <xf numFmtId="3" fontId="5" fillId="0" borderId="28" xfId="0" applyNumberFormat="1" applyFont="1" applyFill="1" applyBorder="1" applyAlignment="1" applyProtection="1">
      <alignment horizontal="center" vertical="center"/>
      <protection locked="0"/>
    </xf>
    <xf numFmtId="3" fontId="5" fillId="0" borderId="15" xfId="0" applyNumberFormat="1" applyFont="1" applyFill="1" applyBorder="1" applyAlignment="1" applyProtection="1">
      <alignment horizontal="center" vertical="center"/>
      <protection locked="0"/>
    </xf>
    <xf numFmtId="3" fontId="5" fillId="0" borderId="22" xfId="0" applyNumberFormat="1" applyFont="1" applyFill="1" applyBorder="1" applyAlignment="1" applyProtection="1">
      <alignment horizontal="center" vertical="center"/>
      <protection locked="0"/>
    </xf>
    <xf numFmtId="3" fontId="5" fillId="0" borderId="23" xfId="0" applyNumberFormat="1" applyFont="1" applyFill="1" applyBorder="1" applyAlignment="1" applyProtection="1">
      <alignment horizontal="center" vertical="center"/>
      <protection locked="0"/>
    </xf>
    <xf numFmtId="3" fontId="5" fillId="0" borderId="24" xfId="0" applyNumberFormat="1" applyFont="1" applyFill="1" applyBorder="1" applyAlignment="1" applyProtection="1">
      <alignment horizontal="center" vertical="center"/>
      <protection locked="0"/>
    </xf>
    <xf numFmtId="0" fontId="19" fillId="11" borderId="38" xfId="0" applyFont="1" applyFill="1" applyBorder="1" applyAlignment="1" applyProtection="1">
      <alignment horizontal="center" vertical="center" wrapText="1"/>
      <protection locked="0"/>
    </xf>
    <xf numFmtId="0" fontId="19" fillId="11" borderId="44" xfId="0" applyFont="1" applyFill="1" applyBorder="1" applyAlignment="1" applyProtection="1">
      <alignment horizontal="center" vertical="center" wrapText="1"/>
      <protection locked="0"/>
    </xf>
    <xf numFmtId="0" fontId="19" fillId="11" borderId="41" xfId="0" applyFont="1" applyFill="1" applyBorder="1" applyAlignment="1" applyProtection="1">
      <alignment horizontal="center" vertical="center" wrapText="1"/>
      <protection locked="0"/>
    </xf>
    <xf numFmtId="3" fontId="13" fillId="11" borderId="72" xfId="0" applyNumberFormat="1" applyFont="1" applyFill="1" applyBorder="1" applyAlignment="1" applyProtection="1">
      <alignment horizontal="center" vertical="center"/>
      <protection locked="0"/>
    </xf>
    <xf numFmtId="3" fontId="13" fillId="11" borderId="18" xfId="0" applyNumberFormat="1" applyFont="1" applyFill="1" applyBorder="1" applyAlignment="1" applyProtection="1">
      <alignment horizontal="center" vertical="center"/>
      <protection locked="0"/>
    </xf>
    <xf numFmtId="3" fontId="13" fillId="11" borderId="73" xfId="0" applyNumberFormat="1" applyFont="1" applyFill="1" applyBorder="1" applyAlignment="1" applyProtection="1">
      <alignment horizontal="center" vertical="center"/>
      <protection locked="0"/>
    </xf>
    <xf numFmtId="0" fontId="62" fillId="0" borderId="58" xfId="1" applyFont="1" applyBorder="1" applyAlignment="1">
      <alignment horizontal="center" vertical="center"/>
    </xf>
    <xf numFmtId="0" fontId="62" fillId="0" borderId="20" xfId="1" applyFont="1" applyBorder="1" applyAlignment="1">
      <alignment horizontal="center" vertical="center"/>
    </xf>
    <xf numFmtId="0" fontId="19" fillId="0" borderId="35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19" fillId="0" borderId="13" xfId="0" applyFont="1" applyFill="1" applyBorder="1" applyAlignment="1">
      <alignment horizontal="center" vertical="center"/>
    </xf>
    <xf numFmtId="0" fontId="19" fillId="0" borderId="35" xfId="0" applyFont="1" applyFill="1" applyBorder="1" applyAlignment="1">
      <alignment horizontal="center" vertical="center"/>
    </xf>
    <xf numFmtId="0" fontId="19" fillId="0" borderId="14" xfId="0" applyFont="1" applyFill="1" applyBorder="1" applyAlignment="1">
      <alignment horizontal="center" vertical="center"/>
    </xf>
    <xf numFmtId="3" fontId="9" fillId="0" borderId="7" xfId="0" applyNumberFormat="1" applyFont="1" applyFill="1" applyBorder="1" applyAlignment="1">
      <alignment horizontal="center" vertical="center"/>
    </xf>
    <xf numFmtId="3" fontId="9" fillId="0" borderId="34" xfId="0" applyNumberFormat="1" applyFont="1" applyFill="1" applyBorder="1" applyAlignment="1">
      <alignment horizontal="center" vertical="center"/>
    </xf>
    <xf numFmtId="0" fontId="9" fillId="0" borderId="38" xfId="0" applyFont="1" applyBorder="1" applyAlignment="1">
      <alignment horizontal="center" vertical="center"/>
    </xf>
    <xf numFmtId="3" fontId="9" fillId="0" borderId="39" xfId="0" applyNumberFormat="1" applyFont="1" applyFill="1" applyBorder="1" applyAlignment="1">
      <alignment horizontal="center" vertical="center"/>
    </xf>
    <xf numFmtId="0" fontId="9" fillId="0" borderId="63" xfId="0" applyFont="1" applyBorder="1" applyAlignment="1">
      <alignment horizontal="center" vertical="center"/>
    </xf>
    <xf numFmtId="3" fontId="9" fillId="0" borderId="43" xfId="0" applyNumberFormat="1" applyFont="1" applyFill="1" applyBorder="1" applyAlignment="1">
      <alignment horizontal="center" vertical="center"/>
    </xf>
    <xf numFmtId="3" fontId="5" fillId="2" borderId="3" xfId="0" applyNumberFormat="1" applyFont="1" applyFill="1" applyBorder="1" applyAlignment="1">
      <alignment horizontal="center" vertical="center"/>
    </xf>
    <xf numFmtId="3" fontId="5" fillId="2" borderId="7" xfId="0" applyNumberFormat="1" applyFont="1" applyFill="1" applyBorder="1" applyAlignment="1">
      <alignment horizontal="center" vertical="center"/>
    </xf>
    <xf numFmtId="0" fontId="63" fillId="7" borderId="0" xfId="0" applyFont="1" applyFill="1" applyAlignment="1" applyProtection="1">
      <alignment horizontal="center" vertical="center"/>
      <protection locked="0"/>
    </xf>
    <xf numFmtId="0" fontId="20" fillId="7" borderId="0" xfId="0" applyFont="1" applyFill="1" applyAlignment="1" applyProtection="1">
      <alignment horizontal="center" vertical="center"/>
      <protection locked="0"/>
    </xf>
  </cellXfs>
  <cellStyles count="3">
    <cellStyle name="Гиперссылка" xfId="1" builtinId="8"/>
    <cellStyle name="Обычный" xfId="0" builtinId="0"/>
    <cellStyle name="Обычный 2" xfId="2" xr:uid="{0F840FCA-1BAA-4478-A751-20CA4A94DBD6}"/>
  </cellStyles>
  <dxfs count="176"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B8FAA0"/>
      <color rgb="FFFC6472"/>
      <color rgb="FFFF2525"/>
      <color rgb="FFFAB8F5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800" b="1"/>
              <a:t>Доходи надавача ПМД у 2018 році (поквартально)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0122031706620448E-2"/>
          <c:y val="0.12589528949582668"/>
          <c:w val="0.86889054798890009"/>
          <c:h val="0.565203251198221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'5_Результати (порівняння)_друк'!$B$12</c:f>
              <c:strCache>
                <c:ptCount val="1"/>
                <c:pt idx="0">
                  <c:v>Надходження надавача ПМД від медичного обслуговування населення зеленого списку (Розділ І вкладки "1_Доходи"), грн.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'5_Результати (порівняння)_друк'!$B$12:$B$15</c:f>
              <c:strCache>
                <c:ptCount val="4"/>
                <c:pt idx="0">
                  <c:v>Надходження надавача ПМД від медичного обслуговування населення зеленого списку (Розділ І вкладки "1_Доходи"), грн.</c:v>
                </c:pt>
                <c:pt idx="1">
                  <c:v>Надходження надавача ПМД від медичного обслуговування населення червоного списку (Розділ 2 вкладки "1_Доходи"), грн.</c:v>
                </c:pt>
                <c:pt idx="2">
                  <c:v>Інші надходження/доходи надавача ПМД (Розділ ІІІ вкладки "1_Доходи"), грн.</c:v>
                </c:pt>
                <c:pt idx="3">
                  <c:v>ВСЬОГО ДОХОДІВ надавача ПМД
у 2018 році, грн.</c:v>
                </c:pt>
              </c:strCache>
            </c:strRef>
          </c:cat>
          <c:val>
            <c:numRef>
              <c:f>'5_Результати (порівняння)_друк'!$C$12:$J$12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17-4F64-AEE6-30CC719D82EF}"/>
            </c:ext>
          </c:extLst>
        </c:ser>
        <c:ser>
          <c:idx val="2"/>
          <c:order val="1"/>
          <c:tx>
            <c:strRef>
              <c:f>'5_Результати (порівняння)_друк'!$B$13</c:f>
              <c:strCache>
                <c:ptCount val="1"/>
                <c:pt idx="0">
                  <c:v>Надходження надавача ПМД від медичного обслуговування населення червоного списку (Розділ 2 вкладки "1_Доходи"), грн.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'5_Результати (порівняння)_друк'!$B$12:$B$15</c:f>
              <c:strCache>
                <c:ptCount val="4"/>
                <c:pt idx="0">
                  <c:v>Надходження надавача ПМД від медичного обслуговування населення зеленого списку (Розділ І вкладки "1_Доходи"), грн.</c:v>
                </c:pt>
                <c:pt idx="1">
                  <c:v>Надходження надавача ПМД від медичного обслуговування населення червоного списку (Розділ 2 вкладки "1_Доходи"), грн.</c:v>
                </c:pt>
                <c:pt idx="2">
                  <c:v>Інші надходження/доходи надавача ПМД (Розділ ІІІ вкладки "1_Доходи"), грн.</c:v>
                </c:pt>
                <c:pt idx="3">
                  <c:v>ВСЬОГО ДОХОДІВ надавача ПМД
у 2018 році, грн.</c:v>
                </c:pt>
              </c:strCache>
            </c:strRef>
          </c:cat>
          <c:val>
            <c:numRef>
              <c:f>'5_Результати (порівняння)_друк'!$C$13:$J$13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917-4F64-AEE6-30CC719D82EF}"/>
            </c:ext>
          </c:extLst>
        </c:ser>
        <c:ser>
          <c:idx val="3"/>
          <c:order val="2"/>
          <c:tx>
            <c:strRef>
              <c:f>'5_Результати (порівняння)_друк'!$B$14</c:f>
              <c:strCache>
                <c:ptCount val="1"/>
                <c:pt idx="0">
                  <c:v>Інші надходження/доходи надавача ПМД (Розділ ІІІ вкладки "1_Доходи"), грн.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'5_Результати (порівняння)_друк'!$B$12:$B$15</c:f>
              <c:strCache>
                <c:ptCount val="4"/>
                <c:pt idx="0">
                  <c:v>Надходження надавача ПМД від медичного обслуговування населення зеленого списку (Розділ І вкладки "1_Доходи"), грн.</c:v>
                </c:pt>
                <c:pt idx="1">
                  <c:v>Надходження надавача ПМД від медичного обслуговування населення червоного списку (Розділ 2 вкладки "1_Доходи"), грн.</c:v>
                </c:pt>
                <c:pt idx="2">
                  <c:v>Інші надходження/доходи надавача ПМД (Розділ ІІІ вкладки "1_Доходи"), грн.</c:v>
                </c:pt>
                <c:pt idx="3">
                  <c:v>ВСЬОГО ДОХОДІВ надавача ПМД
у 2018 році, грн.</c:v>
                </c:pt>
              </c:strCache>
            </c:strRef>
          </c:cat>
          <c:val>
            <c:numRef>
              <c:f>'5_Результати (порівняння)_друк'!$C$14:$J$14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917-4F64-AEE6-30CC719D82EF}"/>
            </c:ext>
          </c:extLst>
        </c:ser>
        <c:ser>
          <c:idx val="4"/>
          <c:order val="3"/>
          <c:tx>
            <c:strRef>
              <c:f>'5_Результати (порівняння)_друк'!$B$15</c:f>
              <c:strCache>
                <c:ptCount val="1"/>
                <c:pt idx="0">
                  <c:v>ВСЬОГО ДОХОДІВ надавача ПМД
у 2018 році, грн.</c:v>
                </c:pt>
              </c:strCache>
            </c:strRef>
          </c:tx>
          <c:spPr>
            <a:pattFill prst="wdDnDiag">
              <a:fgClr>
                <a:schemeClr val="accent1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'5_Результати (порівняння)_друк'!$B$12:$B$15</c:f>
              <c:strCache>
                <c:ptCount val="4"/>
                <c:pt idx="0">
                  <c:v>Надходження надавача ПМД від медичного обслуговування населення зеленого списку (Розділ І вкладки "1_Доходи"), грн.</c:v>
                </c:pt>
                <c:pt idx="1">
                  <c:v>Надходження надавача ПМД від медичного обслуговування населення червоного списку (Розділ 2 вкладки "1_Доходи"), грн.</c:v>
                </c:pt>
                <c:pt idx="2">
                  <c:v>Інші надходження/доходи надавача ПМД (Розділ ІІІ вкладки "1_Доходи"), грн.</c:v>
                </c:pt>
                <c:pt idx="3">
                  <c:v>ВСЬОГО ДОХОДІВ надавача ПМД
у 2018 році, грн.</c:v>
                </c:pt>
              </c:strCache>
            </c:strRef>
          </c:cat>
          <c:val>
            <c:numRef>
              <c:f>'5_Результати (порівняння)_друк'!$C$15:$J$15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917-4F64-AEE6-30CC719D8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9"/>
        <c:overlap val="-9"/>
        <c:axId val="488622552"/>
        <c:axId val="488603200"/>
      </c:barChart>
      <c:catAx>
        <c:axId val="488622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88603200"/>
        <c:crosses val="autoZero"/>
        <c:auto val="1"/>
        <c:lblAlgn val="ctr"/>
        <c:lblOffset val="100"/>
        <c:noMultiLvlLbl val="0"/>
      </c:catAx>
      <c:valAx>
        <c:axId val="488603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88622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2286110700004792E-2"/>
          <c:y val="0.72376714941543829"/>
          <c:w val="0.89237118299109497"/>
          <c:h val="0.256182806087832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uk-UA" sz="1800" b="1"/>
              <a:t>Видатки надавача ПМД у 2018 році</a:t>
            </a:r>
            <a:endParaRPr lang="ru-RU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8589422928435287E-2"/>
          <c:y val="9.5739092681828147E-2"/>
          <c:w val="0.88312585543206856"/>
          <c:h val="0.65713406177207978"/>
        </c:manualLayout>
      </c:layout>
      <c:barChart>
        <c:barDir val="col"/>
        <c:grouping val="clustered"/>
        <c:varyColors val="0"/>
        <c:ser>
          <c:idx val="1"/>
          <c:order val="0"/>
          <c:tx>
            <c:v>Капітальні видатки надавача ПМД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('5_Результати (порівняння)_друк'!$C$17:$C$18,'5_Результати (порівняння)_друк'!$D$17:$D$18,'5_Результати (порівняння)_друк'!$E$18,'5_Результати (порівняння)_друк'!$F$18,'5_Результати (порівняння)_друк'!$H$18,'5_Результати (порівняння)_друк'!$I$18,'5_Результати (порівняння)_друк'!$K$18,'5_Результати (порівняння)_друк'!$L$18)</c:f>
              <c:strCache>
                <c:ptCount val="8"/>
                <c:pt idx="0">
                  <c:v>Видатки у І кварталі 2018, грн.</c:v>
                </c:pt>
                <c:pt idx="1">
                  <c:v>Видатки у ІІ кварталі 2018, грн.</c:v>
                </c:pt>
                <c:pt idx="2">
                  <c:v>базові</c:v>
                </c:pt>
                <c:pt idx="3">
                  <c:v>оптимізовані</c:v>
                </c:pt>
                <c:pt idx="4">
                  <c:v>базові</c:v>
                </c:pt>
                <c:pt idx="5">
                  <c:v>оптимізовані</c:v>
                </c:pt>
                <c:pt idx="6">
                  <c:v>базові</c:v>
                </c:pt>
                <c:pt idx="7">
                  <c:v>оптимізовані</c:v>
                </c:pt>
              </c:strCache>
            </c:strRef>
          </c:cat>
          <c:val>
            <c:numRef>
              <c:f>('5_Результати (порівняння)_друк'!$C$29,'5_Результати (порівняння)_друк'!$D$29,'5_Результати (порівняння)_друк'!$E$29,'5_Результати (порівняння)_друк'!$F$29,'5_Результати (порівняння)_друк'!$H$29,'5_Результати (порівняння)_друк'!$I$29,'5_Результати (порівняння)_друк'!$K$29,'5_Результати (порівняння)_друк'!$L$29)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45-49A6-B4CD-B8073D33D48A}"/>
            </c:ext>
          </c:extLst>
        </c:ser>
        <c:ser>
          <c:idx val="2"/>
          <c:order val="1"/>
          <c:tx>
            <c:v>Нерозподілені видатки надавача ПМД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('5_Результати (порівняння)_друк'!$C$17:$C$18,'5_Результати (порівняння)_друк'!$D$17:$D$18,'5_Результати (порівняння)_друк'!$E$18,'5_Результати (порівняння)_друк'!$F$18,'5_Результати (порівняння)_друк'!$H$18,'5_Результати (порівняння)_друк'!$I$18,'5_Результати (порівняння)_друк'!$K$18,'5_Результати (порівняння)_друк'!$L$18)</c:f>
              <c:strCache>
                <c:ptCount val="8"/>
                <c:pt idx="0">
                  <c:v>Видатки у І кварталі 2018, грн.</c:v>
                </c:pt>
                <c:pt idx="1">
                  <c:v>Видатки у ІІ кварталі 2018, грн.</c:v>
                </c:pt>
                <c:pt idx="2">
                  <c:v>базові</c:v>
                </c:pt>
                <c:pt idx="3">
                  <c:v>оптимізовані</c:v>
                </c:pt>
                <c:pt idx="4">
                  <c:v>базові</c:v>
                </c:pt>
                <c:pt idx="5">
                  <c:v>оптимізовані</c:v>
                </c:pt>
                <c:pt idx="6">
                  <c:v>базові</c:v>
                </c:pt>
                <c:pt idx="7">
                  <c:v>оптимізовані</c:v>
                </c:pt>
              </c:strCache>
            </c:strRef>
          </c:cat>
          <c:val>
            <c:numRef>
              <c:f>('5_Результати (порівняння)_друк'!$C$35,'5_Результати (порівняння)_друк'!$D$35,'5_Результати (порівняння)_друк'!$E$35,'5_Результати (порівняння)_друк'!$F$35,'5_Результати (порівняння)_друк'!$H$35,'5_Результати (порівняння)_друк'!$I$35,'5_Результати (порівняння)_друк'!$K$35,'5_Результати (порівняння)_друк'!$L$35)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45-49A6-B4CD-B8073D33D48A}"/>
            </c:ext>
          </c:extLst>
        </c:ser>
        <c:ser>
          <c:idx val="0"/>
          <c:order val="2"/>
          <c:tx>
            <c:v>Поточні видатки надавача ПМД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('5_Результати (порівняння)_друк'!$C$17:$C$18,'5_Результати (порівняння)_друк'!$D$17:$D$18,'5_Результати (порівняння)_друк'!$E$18,'5_Результати (порівняння)_друк'!$F$18,'5_Результати (порівняння)_друк'!$H$18,'5_Результати (порівняння)_друк'!$I$18,'5_Результати (порівняння)_друк'!$K$18,'5_Результати (порівняння)_друк'!$L$18)</c:f>
              <c:strCache>
                <c:ptCount val="8"/>
                <c:pt idx="0">
                  <c:v>Видатки у І кварталі 2018, грн.</c:v>
                </c:pt>
                <c:pt idx="1">
                  <c:v>Видатки у ІІ кварталі 2018, грн.</c:v>
                </c:pt>
                <c:pt idx="2">
                  <c:v>базові</c:v>
                </c:pt>
                <c:pt idx="3">
                  <c:v>оптимізовані</c:v>
                </c:pt>
                <c:pt idx="4">
                  <c:v>базові</c:v>
                </c:pt>
                <c:pt idx="5">
                  <c:v>оптимізовані</c:v>
                </c:pt>
                <c:pt idx="6">
                  <c:v>базові</c:v>
                </c:pt>
                <c:pt idx="7">
                  <c:v>оптимізовані</c:v>
                </c:pt>
              </c:strCache>
            </c:strRef>
          </c:cat>
          <c:val>
            <c:numRef>
              <c:f>('5_Результати (порівняння)_друк'!$C$19,'5_Результати (порівняння)_друк'!$D$19,'5_Результати (порівняння)_друк'!$E$19,'5_Результати (порівняння)_друк'!$F$19,'5_Результати (порівняння)_друк'!$H$19,'5_Результати (порівняння)_друк'!$I$19,'5_Результати (порівняння)_друк'!$K$19,'5_Результати (порівняння)_друк'!$L$19)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C4-401B-A409-4C8B156D06D1}"/>
            </c:ext>
          </c:extLst>
        </c:ser>
        <c:ser>
          <c:idx val="3"/>
          <c:order val="3"/>
          <c:tx>
            <c:v>Всього видатків надавача ПМД</c:v>
          </c:tx>
          <c:spPr>
            <a:pattFill prst="wdUpDiag">
              <a:fgClr>
                <a:schemeClr val="accent1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val>
            <c:numRef>
              <c:f>('5_Результати (порівняння)_друк'!$C$36,'5_Результати (порівняння)_друк'!$D$36,'5_Результати (порівняння)_друк'!$E$36,'5_Результати (порівняння)_друк'!$F$36,'5_Результати (порівняння)_друк'!$H$36,'5_Результати (порівняння)_друк'!$I$36,'5_Результати (порівняння)_друк'!$K$36,'5_Результати (порівняння)_друк'!$L$36)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C4-401B-A409-4C8B156D0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0860688"/>
        <c:axId val="295106632"/>
      </c:barChart>
      <c:catAx>
        <c:axId val="21086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95106632"/>
        <c:crosses val="autoZero"/>
        <c:auto val="1"/>
        <c:lblAlgn val="ctr"/>
        <c:lblOffset val="100"/>
        <c:noMultiLvlLbl val="0"/>
      </c:catAx>
      <c:valAx>
        <c:axId val="295106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10860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9156157030708482E-2"/>
          <c:y val="0.92823392870902166"/>
          <c:w val="0.89999994711393705"/>
          <c:h val="4.11860171174214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'1_&#1044;&#1086;&#1093;&#1086;&#1076;&#1080;'!B16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'2_&#1042;&#1080;&#1076;&#1072;&#1090;&#1082;&#1080; (&#1073;&#1072;&#1079;&#1086;&#1074;&#1110;)'!B15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'4_&#1042;&#1080;&#1076;&#1072;&#1090;&#1082;&#1080; (&#1086;&#1087;&#1090;&#1080;&#1084;&#1110;&#1079;&#1086;&#1074;&#1072;&#1085;&#1110;)'!B15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11905</xdr:colOff>
      <xdr:row>3</xdr:row>
      <xdr:rowOff>35717</xdr:rowOff>
    </xdr:from>
    <xdr:to>
      <xdr:col>8</xdr:col>
      <xdr:colOff>126639</xdr:colOff>
      <xdr:row>4</xdr:row>
      <xdr:rowOff>47624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5F2782E-A06B-456C-91FB-CD5DCC4F72A3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5000"/>
                  </a14:imgEffect>
                </a14:imgLayer>
              </a14:imgProps>
            </a:ext>
          </a:extLst>
        </a:blip>
        <a:srcRect l="7392" t="34449" r="6959" b="58280"/>
        <a:stretch/>
      </xdr:blipFill>
      <xdr:spPr bwMode="auto">
        <a:xfrm>
          <a:off x="654843" y="2024061"/>
          <a:ext cx="10203657" cy="55959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1524001</xdr:colOff>
      <xdr:row>2</xdr:row>
      <xdr:rowOff>83342</xdr:rowOff>
    </xdr:from>
    <xdr:to>
      <xdr:col>4</xdr:col>
      <xdr:colOff>19483</xdr:colOff>
      <xdr:row>2</xdr:row>
      <xdr:rowOff>1559717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AB1BCA3D-E9C1-4D0B-A9C3-E9B5893973EE}"/>
            </a:ext>
          </a:extLst>
        </xdr:cNvPr>
        <xdr:cNvPicPr/>
      </xdr:nvPicPr>
      <xdr:blipFill rotWithShape="1">
        <a:blip xmlns:r="http://schemas.openxmlformats.org/officeDocument/2006/relationships" r:embed="rId3"/>
        <a:srcRect l="7853" t="16713" r="59936" b="63963"/>
        <a:stretch/>
      </xdr:blipFill>
      <xdr:spPr bwMode="auto">
        <a:xfrm>
          <a:off x="2166939" y="297655"/>
          <a:ext cx="6155529" cy="14763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2</xdr:row>
      <xdr:rowOff>28574</xdr:rowOff>
    </xdr:from>
    <xdr:to>
      <xdr:col>8</xdr:col>
      <xdr:colOff>19050</xdr:colOff>
      <xdr:row>4</xdr:row>
      <xdr:rowOff>19050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DF6B0CCC-D2CF-466F-85F2-EB9596880279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7481" t="36189" r="6851" b="56541"/>
        <a:stretch/>
      </xdr:blipFill>
      <xdr:spPr bwMode="auto">
        <a:xfrm>
          <a:off x="9524" y="523874"/>
          <a:ext cx="9610726" cy="52387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174625</xdr:colOff>
      <xdr:row>29</xdr:row>
      <xdr:rowOff>3615</xdr:rowOff>
    </xdr:from>
    <xdr:to>
      <xdr:col>3</xdr:col>
      <xdr:colOff>2301875</xdr:colOff>
      <xdr:row>33</xdr:row>
      <xdr:rowOff>214312</xdr:rowOff>
    </xdr:to>
    <xdr:sp macro="" textlink="">
      <xdr:nvSpPr>
        <xdr:cNvPr id="3" name="Стрелка: вправо 2">
          <a:extLst>
            <a:ext uri="{FF2B5EF4-FFF2-40B4-BE49-F238E27FC236}">
              <a16:creationId xmlns:a16="http://schemas.microsoft.com/office/drawing/2014/main" id="{8165C9BD-1FD0-4AD6-807F-7AB090B2F394}"/>
            </a:ext>
          </a:extLst>
        </xdr:cNvPr>
        <xdr:cNvSpPr/>
      </xdr:nvSpPr>
      <xdr:spPr>
        <a:xfrm>
          <a:off x="6103938" y="13910115"/>
          <a:ext cx="2127250" cy="2496697"/>
        </a:xfrm>
        <a:prstGeom prst="rightArrow">
          <a:avLst/>
        </a:prstGeom>
        <a:solidFill>
          <a:srgbClr val="B8FAA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1800" b="1">
              <a:solidFill>
                <a:sysClr val="windowText" lastClr="000000"/>
              </a:solidFill>
            </a:rPr>
            <a:t>негірське</a:t>
          </a:r>
        </a:p>
        <a:p>
          <a:pPr algn="ctr"/>
          <a:r>
            <a:rPr lang="uk-UA" sz="1800" b="1">
              <a:solidFill>
                <a:sysClr val="windowText" lastClr="000000"/>
              </a:solidFill>
            </a:rPr>
            <a:t>(населення)</a:t>
          </a:r>
          <a:endParaRPr lang="en-US" sz="18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63212</xdr:colOff>
      <xdr:row>2</xdr:row>
      <xdr:rowOff>16452</xdr:rowOff>
    </xdr:from>
    <xdr:to>
      <xdr:col>4</xdr:col>
      <xdr:colOff>1228725</xdr:colOff>
      <xdr:row>3</xdr:row>
      <xdr:rowOff>380999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29181D5E-2E8C-414F-9D21-0B358FFDAC17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7660" t="35713" r="7125" b="56212"/>
        <a:stretch/>
      </xdr:blipFill>
      <xdr:spPr bwMode="auto">
        <a:xfrm>
          <a:off x="63212" y="511752"/>
          <a:ext cx="9471313" cy="5740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277091</xdr:colOff>
      <xdr:row>83</xdr:row>
      <xdr:rowOff>86591</xdr:rowOff>
    </xdr:from>
    <xdr:to>
      <xdr:col>5</xdr:col>
      <xdr:colOff>415636</xdr:colOff>
      <xdr:row>88</xdr:row>
      <xdr:rowOff>121227</xdr:rowOff>
    </xdr:to>
    <xdr:sp macro="" textlink="">
      <xdr:nvSpPr>
        <xdr:cNvPr id="2" name="Прямоугольник: скругленные углы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EB94051-C827-43C4-8DE3-B3950E089C55}"/>
            </a:ext>
          </a:extLst>
        </xdr:cNvPr>
        <xdr:cNvSpPr/>
      </xdr:nvSpPr>
      <xdr:spPr>
        <a:xfrm>
          <a:off x="3723409" y="34584409"/>
          <a:ext cx="7187045" cy="1160318"/>
        </a:xfrm>
        <a:prstGeom prst="roundRect">
          <a:avLst/>
        </a:prstGeom>
        <a:solidFill>
          <a:schemeClr val="bg1"/>
        </a:solidFill>
        <a:ln w="7620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Натисніть</a:t>
          </a:r>
          <a:r>
            <a:rPr lang="en-US" sz="24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uk-UA" sz="24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СЮДИ</a:t>
          </a:r>
          <a:r>
            <a:rPr lang="uk-UA" sz="2400" baseline="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 для автоматичного </a:t>
          </a:r>
          <a:r>
            <a:rPr lang="uk-UA" sz="24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переходу</a:t>
          </a:r>
          <a:r>
            <a:rPr lang="uk-UA" sz="2400" baseline="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uk-UA" sz="24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розрахованих доходів надавача ПМД</a:t>
          </a:r>
          <a:endParaRPr lang="en-US" sz="2400">
            <a:solidFill>
              <a:sysClr val="windowText" lastClr="0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3</xdr:col>
      <xdr:colOff>254013</xdr:colOff>
      <xdr:row>42</xdr:row>
      <xdr:rowOff>173182</xdr:rowOff>
    </xdr:from>
    <xdr:to>
      <xdr:col>3</xdr:col>
      <xdr:colOff>2143125</xdr:colOff>
      <xdr:row>49</xdr:row>
      <xdr:rowOff>82976</xdr:rowOff>
    </xdr:to>
    <xdr:sp macro="" textlink="">
      <xdr:nvSpPr>
        <xdr:cNvPr id="8" name="Стрелка: вправо 7">
          <a:extLst>
            <a:ext uri="{FF2B5EF4-FFF2-40B4-BE49-F238E27FC236}">
              <a16:creationId xmlns:a16="http://schemas.microsoft.com/office/drawing/2014/main" id="{3C0B172C-2713-4DDA-8878-940FA5CE228B}"/>
            </a:ext>
          </a:extLst>
        </xdr:cNvPr>
        <xdr:cNvSpPr/>
      </xdr:nvSpPr>
      <xdr:spPr>
        <a:xfrm>
          <a:off x="6191263" y="19366057"/>
          <a:ext cx="1889112" cy="2894294"/>
        </a:xfrm>
        <a:prstGeom prst="rightArrow">
          <a:avLst/>
        </a:prstGeom>
        <a:solidFill>
          <a:srgbClr val="B8FAA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1800" b="1">
              <a:solidFill>
                <a:sysClr val="windowText" lastClr="000000"/>
              </a:solidFill>
            </a:rPr>
            <a:t>гірське</a:t>
          </a:r>
        </a:p>
        <a:p>
          <a:pPr algn="ctr"/>
          <a:r>
            <a:rPr lang="uk-UA" sz="1800" b="1">
              <a:solidFill>
                <a:sysClr val="windowText" lastClr="000000"/>
              </a:solidFill>
            </a:rPr>
            <a:t>(населення)</a:t>
          </a:r>
          <a:endParaRPr lang="en-US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17</xdr:col>
      <xdr:colOff>571500</xdr:colOff>
      <xdr:row>29</xdr:row>
      <xdr:rowOff>142875</xdr:rowOff>
    </xdr:from>
    <xdr:to>
      <xdr:col>17</xdr:col>
      <xdr:colOff>2078181</xdr:colOff>
      <xdr:row>34</xdr:row>
      <xdr:rowOff>139260</xdr:rowOff>
    </xdr:to>
    <xdr:sp macro="" textlink="">
      <xdr:nvSpPr>
        <xdr:cNvPr id="9" name="Стрелка: вправо 8">
          <a:extLst>
            <a:ext uri="{FF2B5EF4-FFF2-40B4-BE49-F238E27FC236}">
              <a16:creationId xmlns:a16="http://schemas.microsoft.com/office/drawing/2014/main" id="{CFA9722D-9D56-4B8C-B859-DB7B1C0EBF29}"/>
            </a:ext>
          </a:extLst>
        </xdr:cNvPr>
        <xdr:cNvSpPr/>
      </xdr:nvSpPr>
      <xdr:spPr>
        <a:xfrm>
          <a:off x="40528875" y="13731875"/>
          <a:ext cx="1506681" cy="2361760"/>
        </a:xfrm>
        <a:prstGeom prst="rightArrow">
          <a:avLst/>
        </a:prstGeom>
        <a:solidFill>
          <a:srgbClr val="B8FAA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1800" b="1">
              <a:solidFill>
                <a:sysClr val="windowText" lastClr="000000"/>
              </a:solidFill>
            </a:rPr>
            <a:t>негірські (доходи)</a:t>
          </a:r>
          <a:endParaRPr lang="en-US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17</xdr:col>
      <xdr:colOff>460375</xdr:colOff>
      <xdr:row>42</xdr:row>
      <xdr:rowOff>365125</xdr:rowOff>
    </xdr:from>
    <xdr:to>
      <xdr:col>17</xdr:col>
      <xdr:colOff>1967056</xdr:colOff>
      <xdr:row>48</xdr:row>
      <xdr:rowOff>91635</xdr:rowOff>
    </xdr:to>
    <xdr:sp macro="" textlink="">
      <xdr:nvSpPr>
        <xdr:cNvPr id="10" name="Стрелка: вправо 9">
          <a:extLst>
            <a:ext uri="{FF2B5EF4-FFF2-40B4-BE49-F238E27FC236}">
              <a16:creationId xmlns:a16="http://schemas.microsoft.com/office/drawing/2014/main" id="{55A0EA80-924D-4708-BA93-6EACDFD2B03C}"/>
            </a:ext>
          </a:extLst>
        </xdr:cNvPr>
        <xdr:cNvSpPr/>
      </xdr:nvSpPr>
      <xdr:spPr>
        <a:xfrm>
          <a:off x="40767000" y="19558000"/>
          <a:ext cx="1506681" cy="2361760"/>
        </a:xfrm>
        <a:prstGeom prst="rightArrow">
          <a:avLst/>
        </a:prstGeom>
        <a:solidFill>
          <a:srgbClr val="B8FAA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1800" b="1">
              <a:solidFill>
                <a:sysClr val="windowText" lastClr="000000"/>
              </a:solidFill>
            </a:rPr>
            <a:t>гірські (доходи)</a:t>
          </a:r>
          <a:endParaRPr lang="en-US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285750</xdr:colOff>
      <xdr:row>58</xdr:row>
      <xdr:rowOff>111125</xdr:rowOff>
    </xdr:from>
    <xdr:to>
      <xdr:col>3</xdr:col>
      <xdr:colOff>1952625</xdr:colOff>
      <xdr:row>63</xdr:row>
      <xdr:rowOff>142875</xdr:rowOff>
    </xdr:to>
    <xdr:sp macro="" textlink="">
      <xdr:nvSpPr>
        <xdr:cNvPr id="12" name="Стрелка: вправо 11">
          <a:extLst>
            <a:ext uri="{FF2B5EF4-FFF2-40B4-BE49-F238E27FC236}">
              <a16:creationId xmlns:a16="http://schemas.microsoft.com/office/drawing/2014/main" id="{0DBFA78B-AA26-4EC0-8DD1-98CB792526C1}"/>
            </a:ext>
          </a:extLst>
        </xdr:cNvPr>
        <xdr:cNvSpPr/>
      </xdr:nvSpPr>
      <xdr:spPr>
        <a:xfrm>
          <a:off x="6223000" y="26924000"/>
          <a:ext cx="1666875" cy="2476500"/>
        </a:xfrm>
        <a:prstGeom prst="rightArrow">
          <a:avLst/>
        </a:prstGeom>
        <a:solidFill>
          <a:srgbClr val="FC647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1800" b="1">
              <a:solidFill>
                <a:sysClr val="windowText" lastClr="000000"/>
              </a:solidFill>
            </a:rPr>
            <a:t>населення</a:t>
          </a:r>
          <a:endParaRPr lang="en-US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15</xdr:col>
      <xdr:colOff>1825625</xdr:colOff>
      <xdr:row>58</xdr:row>
      <xdr:rowOff>47625</xdr:rowOff>
    </xdr:from>
    <xdr:to>
      <xdr:col>17</xdr:col>
      <xdr:colOff>1063625</xdr:colOff>
      <xdr:row>63</xdr:row>
      <xdr:rowOff>79375</xdr:rowOff>
    </xdr:to>
    <xdr:sp macro="" textlink="">
      <xdr:nvSpPr>
        <xdr:cNvPr id="13" name="Стрелка: вправо 12">
          <a:extLst>
            <a:ext uri="{FF2B5EF4-FFF2-40B4-BE49-F238E27FC236}">
              <a16:creationId xmlns:a16="http://schemas.microsoft.com/office/drawing/2014/main" id="{B4647981-3FB3-4596-A4D1-2335782B2274}"/>
            </a:ext>
          </a:extLst>
        </xdr:cNvPr>
        <xdr:cNvSpPr/>
      </xdr:nvSpPr>
      <xdr:spPr>
        <a:xfrm>
          <a:off x="39639875" y="26860500"/>
          <a:ext cx="4524375" cy="2476500"/>
        </a:xfrm>
        <a:prstGeom prst="rightArrow">
          <a:avLst/>
        </a:prstGeom>
        <a:solidFill>
          <a:srgbClr val="FC647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1800" b="1">
              <a:solidFill>
                <a:sysClr val="windowText" lastClr="000000"/>
              </a:solidFill>
            </a:rPr>
            <a:t>доходи</a:t>
          </a:r>
          <a:endParaRPr lang="en-US" sz="18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284390</xdr:rowOff>
    </xdr:from>
    <xdr:to>
      <xdr:col>5</xdr:col>
      <xdr:colOff>429986</xdr:colOff>
      <xdr:row>3</xdr:row>
      <xdr:rowOff>276225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F83B0EAA-E6CD-4B3C-AC28-91E144A67F39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7219" t="35555" r="7032" b="56701"/>
        <a:stretch/>
      </xdr:blipFill>
      <xdr:spPr bwMode="auto">
        <a:xfrm>
          <a:off x="0" y="493940"/>
          <a:ext cx="9496425" cy="48713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4</xdr:col>
      <xdr:colOff>707572</xdr:colOff>
      <xdr:row>163</xdr:row>
      <xdr:rowOff>17316</xdr:rowOff>
    </xdr:from>
    <xdr:to>
      <xdr:col>4</xdr:col>
      <xdr:colOff>1229591</xdr:colOff>
      <xdr:row>166</xdr:row>
      <xdr:rowOff>452368</xdr:rowOff>
    </xdr:to>
    <xdr:sp macro="" textlink="">
      <xdr:nvSpPr>
        <xdr:cNvPr id="4" name="Стрелка: вправо 3">
          <a:extLst>
            <a:ext uri="{FF2B5EF4-FFF2-40B4-BE49-F238E27FC236}">
              <a16:creationId xmlns:a16="http://schemas.microsoft.com/office/drawing/2014/main" id="{CC1E654B-E113-451B-B53C-4DCF6B84AE00}"/>
            </a:ext>
          </a:extLst>
        </xdr:cNvPr>
        <xdr:cNvSpPr/>
      </xdr:nvSpPr>
      <xdr:spPr>
        <a:xfrm rot="10800000">
          <a:off x="7825345" y="59730407"/>
          <a:ext cx="522019" cy="1751234"/>
        </a:xfrm>
        <a:prstGeom prst="rightArrow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658091</xdr:colOff>
      <xdr:row>148</xdr:row>
      <xdr:rowOff>69273</xdr:rowOff>
    </xdr:from>
    <xdr:to>
      <xdr:col>4</xdr:col>
      <xdr:colOff>1180110</xdr:colOff>
      <xdr:row>151</xdr:row>
      <xdr:rowOff>556279</xdr:rowOff>
    </xdr:to>
    <xdr:sp macro="" textlink="">
      <xdr:nvSpPr>
        <xdr:cNvPr id="5" name="Стрелка: вправо 4">
          <a:extLst>
            <a:ext uri="{FF2B5EF4-FFF2-40B4-BE49-F238E27FC236}">
              <a16:creationId xmlns:a16="http://schemas.microsoft.com/office/drawing/2014/main" id="{67FB8375-F1DF-4861-A49E-999C656B0BDE}"/>
            </a:ext>
          </a:extLst>
        </xdr:cNvPr>
        <xdr:cNvSpPr/>
      </xdr:nvSpPr>
      <xdr:spPr>
        <a:xfrm rot="10800000">
          <a:off x="7775864" y="55747228"/>
          <a:ext cx="522019" cy="1751233"/>
        </a:xfrm>
        <a:prstGeom prst="rightArrow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606136</xdr:colOff>
      <xdr:row>135</xdr:row>
      <xdr:rowOff>34638</xdr:rowOff>
    </xdr:from>
    <xdr:to>
      <xdr:col>4</xdr:col>
      <xdr:colOff>1128155</xdr:colOff>
      <xdr:row>138</xdr:row>
      <xdr:rowOff>331145</xdr:rowOff>
    </xdr:to>
    <xdr:sp macro="" textlink="">
      <xdr:nvSpPr>
        <xdr:cNvPr id="6" name="Стрелка: вправо 5">
          <a:extLst>
            <a:ext uri="{FF2B5EF4-FFF2-40B4-BE49-F238E27FC236}">
              <a16:creationId xmlns:a16="http://schemas.microsoft.com/office/drawing/2014/main" id="{094D71AA-A022-4787-A3D2-D32781F904AC}"/>
            </a:ext>
          </a:extLst>
        </xdr:cNvPr>
        <xdr:cNvSpPr/>
      </xdr:nvSpPr>
      <xdr:spPr>
        <a:xfrm rot="10800000">
          <a:off x="7723909" y="49218274"/>
          <a:ext cx="522019" cy="1785871"/>
        </a:xfrm>
        <a:prstGeom prst="rightArrow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502226</xdr:colOff>
      <xdr:row>128</xdr:row>
      <xdr:rowOff>86592</xdr:rowOff>
    </xdr:from>
    <xdr:to>
      <xdr:col>4</xdr:col>
      <xdr:colOff>1024245</xdr:colOff>
      <xdr:row>132</xdr:row>
      <xdr:rowOff>19417</xdr:rowOff>
    </xdr:to>
    <xdr:sp macro="" textlink="">
      <xdr:nvSpPr>
        <xdr:cNvPr id="7" name="Стрелка: вправо 6">
          <a:extLst>
            <a:ext uri="{FF2B5EF4-FFF2-40B4-BE49-F238E27FC236}">
              <a16:creationId xmlns:a16="http://schemas.microsoft.com/office/drawing/2014/main" id="{FD6D6352-6451-4F99-BA80-EF79D0C8C4EF}"/>
            </a:ext>
          </a:extLst>
        </xdr:cNvPr>
        <xdr:cNvSpPr/>
      </xdr:nvSpPr>
      <xdr:spPr>
        <a:xfrm rot="10800000">
          <a:off x="7619999" y="45616092"/>
          <a:ext cx="522019" cy="1751234"/>
        </a:xfrm>
        <a:prstGeom prst="rightArrow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606136</xdr:colOff>
      <xdr:row>76</xdr:row>
      <xdr:rowOff>17319</xdr:rowOff>
    </xdr:from>
    <xdr:to>
      <xdr:col>4</xdr:col>
      <xdr:colOff>1128155</xdr:colOff>
      <xdr:row>79</xdr:row>
      <xdr:rowOff>123326</xdr:rowOff>
    </xdr:to>
    <xdr:sp macro="" textlink="">
      <xdr:nvSpPr>
        <xdr:cNvPr id="8" name="Стрелка: вправо 7">
          <a:extLst>
            <a:ext uri="{FF2B5EF4-FFF2-40B4-BE49-F238E27FC236}">
              <a16:creationId xmlns:a16="http://schemas.microsoft.com/office/drawing/2014/main" id="{A241A225-134C-4A8F-8013-2733F35E639A}"/>
            </a:ext>
          </a:extLst>
        </xdr:cNvPr>
        <xdr:cNvSpPr/>
      </xdr:nvSpPr>
      <xdr:spPr>
        <a:xfrm rot="10800000">
          <a:off x="7723909" y="31813501"/>
          <a:ext cx="522019" cy="1751234"/>
        </a:xfrm>
        <a:prstGeom prst="rightArrow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588817</xdr:colOff>
      <xdr:row>43</xdr:row>
      <xdr:rowOff>69272</xdr:rowOff>
    </xdr:from>
    <xdr:to>
      <xdr:col>4</xdr:col>
      <xdr:colOff>1110836</xdr:colOff>
      <xdr:row>47</xdr:row>
      <xdr:rowOff>417733</xdr:rowOff>
    </xdr:to>
    <xdr:sp macro="" textlink="">
      <xdr:nvSpPr>
        <xdr:cNvPr id="9" name="Стрелка: вправо 8">
          <a:extLst>
            <a:ext uri="{FF2B5EF4-FFF2-40B4-BE49-F238E27FC236}">
              <a16:creationId xmlns:a16="http://schemas.microsoft.com/office/drawing/2014/main" id="{58398888-529F-46C6-BABF-F103360DEE7D}"/>
            </a:ext>
          </a:extLst>
        </xdr:cNvPr>
        <xdr:cNvSpPr/>
      </xdr:nvSpPr>
      <xdr:spPr>
        <a:xfrm rot="10800000">
          <a:off x="7706590" y="15776863"/>
          <a:ext cx="522019" cy="1751234"/>
        </a:xfrm>
        <a:prstGeom prst="rightArrow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848591</xdr:colOff>
      <xdr:row>383</xdr:row>
      <xdr:rowOff>17319</xdr:rowOff>
    </xdr:from>
    <xdr:to>
      <xdr:col>4</xdr:col>
      <xdr:colOff>640772</xdr:colOff>
      <xdr:row>388</xdr:row>
      <xdr:rowOff>86591</xdr:rowOff>
    </xdr:to>
    <xdr:sp macro="" textlink="">
      <xdr:nvSpPr>
        <xdr:cNvPr id="2" name="Прямоугольник: скругленные углы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A4949C5-D5E7-4EBB-91F1-A436B0CBCB84}"/>
            </a:ext>
          </a:extLst>
        </xdr:cNvPr>
        <xdr:cNvSpPr/>
      </xdr:nvSpPr>
      <xdr:spPr>
        <a:xfrm>
          <a:off x="1229591" y="122733955"/>
          <a:ext cx="6528954" cy="1108363"/>
        </a:xfrm>
        <a:prstGeom prst="roundRect">
          <a:avLst/>
        </a:prstGeom>
        <a:solidFill>
          <a:schemeClr val="bg1"/>
        </a:solidFill>
        <a:ln w="5715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0">
              <a:solidFill>
                <a:sysClr val="windowText" lastClr="000000"/>
              </a:solidFill>
            </a:rPr>
            <a:t>Натисніть СЮДИ для автоматичного переходу</a:t>
          </a:r>
          <a:r>
            <a:rPr lang="uk-UA" sz="2400" b="0" baseline="0">
              <a:solidFill>
                <a:sysClr val="windowText" lastClr="000000"/>
              </a:solidFill>
            </a:rPr>
            <a:t> до розрахованих видатків надавача ПМД</a:t>
          </a:r>
          <a:endParaRPr lang="en-US" sz="2400" b="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27214</xdr:colOff>
      <xdr:row>2</xdr:row>
      <xdr:rowOff>42182</xdr:rowOff>
    </xdr:from>
    <xdr:to>
      <xdr:col>5</xdr:col>
      <xdr:colOff>381000</xdr:colOff>
      <xdr:row>3</xdr:row>
      <xdr:rowOff>333375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92D67807-C893-493C-AFA3-8161F0CBA7A9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7556" t="35555" r="7022" b="56226"/>
        <a:stretch/>
      </xdr:blipFill>
      <xdr:spPr bwMode="auto">
        <a:xfrm>
          <a:off x="27214" y="537482"/>
          <a:ext cx="9526361" cy="50074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38101</xdr:colOff>
      <xdr:row>2</xdr:row>
      <xdr:rowOff>61231</xdr:rowOff>
    </xdr:from>
    <xdr:to>
      <xdr:col>5</xdr:col>
      <xdr:colOff>476250</xdr:colOff>
      <xdr:row>3</xdr:row>
      <xdr:rowOff>323850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7502DDF-AB7C-412C-A98E-21074B27A3DB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7208" t="36030" r="6830" b="56543"/>
        <a:stretch/>
      </xdr:blipFill>
      <xdr:spPr bwMode="auto">
        <a:xfrm>
          <a:off x="38101" y="556531"/>
          <a:ext cx="9458324" cy="47216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4</xdr:col>
      <xdr:colOff>623661</xdr:colOff>
      <xdr:row>43</xdr:row>
      <xdr:rowOff>70304</xdr:rowOff>
    </xdr:from>
    <xdr:to>
      <xdr:col>4</xdr:col>
      <xdr:colOff>1145680</xdr:colOff>
      <xdr:row>47</xdr:row>
      <xdr:rowOff>708020</xdr:rowOff>
    </xdr:to>
    <xdr:sp macro="" textlink="">
      <xdr:nvSpPr>
        <xdr:cNvPr id="4" name="Стрелка: вправо 3">
          <a:extLst>
            <a:ext uri="{FF2B5EF4-FFF2-40B4-BE49-F238E27FC236}">
              <a16:creationId xmlns:a16="http://schemas.microsoft.com/office/drawing/2014/main" id="{11B568ED-C7F9-434A-A9B1-B0AF91BF9F59}"/>
            </a:ext>
          </a:extLst>
        </xdr:cNvPr>
        <xdr:cNvSpPr/>
      </xdr:nvSpPr>
      <xdr:spPr>
        <a:xfrm rot="10800000">
          <a:off x="7910286" y="16548554"/>
          <a:ext cx="522019" cy="2018841"/>
        </a:xfrm>
        <a:prstGeom prst="rightArrow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612775</xdr:colOff>
      <xdr:row>76</xdr:row>
      <xdr:rowOff>9525</xdr:rowOff>
    </xdr:from>
    <xdr:to>
      <xdr:col>4</xdr:col>
      <xdr:colOff>1134794</xdr:colOff>
      <xdr:row>80</xdr:row>
      <xdr:rowOff>164641</xdr:rowOff>
    </xdr:to>
    <xdr:sp macro="" textlink="">
      <xdr:nvSpPr>
        <xdr:cNvPr id="5" name="Стрелка: вправо 4">
          <a:extLst>
            <a:ext uri="{FF2B5EF4-FFF2-40B4-BE49-F238E27FC236}">
              <a16:creationId xmlns:a16="http://schemas.microsoft.com/office/drawing/2014/main" id="{38B56967-105B-414B-A0B0-C3CF2B4EDC37}"/>
            </a:ext>
          </a:extLst>
        </xdr:cNvPr>
        <xdr:cNvSpPr/>
      </xdr:nvSpPr>
      <xdr:spPr>
        <a:xfrm rot="10800000">
          <a:off x="7899400" y="31696025"/>
          <a:ext cx="522019" cy="1964866"/>
        </a:xfrm>
        <a:prstGeom prst="rightArrow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625475</xdr:colOff>
      <xdr:row>128</xdr:row>
      <xdr:rowOff>95250</xdr:rowOff>
    </xdr:from>
    <xdr:to>
      <xdr:col>4</xdr:col>
      <xdr:colOff>1147494</xdr:colOff>
      <xdr:row>132</xdr:row>
      <xdr:rowOff>221791</xdr:rowOff>
    </xdr:to>
    <xdr:sp macro="" textlink="">
      <xdr:nvSpPr>
        <xdr:cNvPr id="6" name="Стрелка: вправо 5">
          <a:extLst>
            <a:ext uri="{FF2B5EF4-FFF2-40B4-BE49-F238E27FC236}">
              <a16:creationId xmlns:a16="http://schemas.microsoft.com/office/drawing/2014/main" id="{84E8F48D-EBAB-4CEE-BB0A-FCC9CB0CCC5B}"/>
            </a:ext>
          </a:extLst>
        </xdr:cNvPr>
        <xdr:cNvSpPr/>
      </xdr:nvSpPr>
      <xdr:spPr>
        <a:xfrm rot="10800000">
          <a:off x="7912100" y="46561375"/>
          <a:ext cx="522019" cy="1952166"/>
        </a:xfrm>
        <a:prstGeom prst="rightArrow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676275</xdr:colOff>
      <xdr:row>135</xdr:row>
      <xdr:rowOff>50800</xdr:rowOff>
    </xdr:from>
    <xdr:to>
      <xdr:col>4</xdr:col>
      <xdr:colOff>1198294</xdr:colOff>
      <xdr:row>138</xdr:row>
      <xdr:rowOff>577391</xdr:rowOff>
    </xdr:to>
    <xdr:sp macro="" textlink="">
      <xdr:nvSpPr>
        <xdr:cNvPr id="7" name="Стрелка: вправо 6">
          <a:extLst>
            <a:ext uri="{FF2B5EF4-FFF2-40B4-BE49-F238E27FC236}">
              <a16:creationId xmlns:a16="http://schemas.microsoft.com/office/drawing/2014/main" id="{36B70EA3-F3A6-4153-99B0-FF0C0E589EE1}"/>
            </a:ext>
          </a:extLst>
        </xdr:cNvPr>
        <xdr:cNvSpPr/>
      </xdr:nvSpPr>
      <xdr:spPr>
        <a:xfrm rot="10800000">
          <a:off x="7962900" y="49422050"/>
          <a:ext cx="522019" cy="2018841"/>
        </a:xfrm>
        <a:prstGeom prst="rightArrow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603250</xdr:colOff>
      <xdr:row>148</xdr:row>
      <xdr:rowOff>101600</xdr:rowOff>
    </xdr:from>
    <xdr:to>
      <xdr:col>4</xdr:col>
      <xdr:colOff>1125269</xdr:colOff>
      <xdr:row>152</xdr:row>
      <xdr:rowOff>142416</xdr:rowOff>
    </xdr:to>
    <xdr:sp macro="" textlink="">
      <xdr:nvSpPr>
        <xdr:cNvPr id="8" name="Стрелка: вправо 7">
          <a:extLst>
            <a:ext uri="{FF2B5EF4-FFF2-40B4-BE49-F238E27FC236}">
              <a16:creationId xmlns:a16="http://schemas.microsoft.com/office/drawing/2014/main" id="{B499554D-7D39-4E33-9614-276CE52935C0}"/>
            </a:ext>
          </a:extLst>
        </xdr:cNvPr>
        <xdr:cNvSpPr/>
      </xdr:nvSpPr>
      <xdr:spPr>
        <a:xfrm rot="10800000">
          <a:off x="7889875" y="55949850"/>
          <a:ext cx="522019" cy="1929941"/>
        </a:xfrm>
        <a:prstGeom prst="rightArrow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593725</xdr:colOff>
      <xdr:row>163</xdr:row>
      <xdr:rowOff>63500</xdr:rowOff>
    </xdr:from>
    <xdr:to>
      <xdr:col>4</xdr:col>
      <xdr:colOff>1115744</xdr:colOff>
      <xdr:row>167</xdr:row>
      <xdr:rowOff>56691</xdr:rowOff>
    </xdr:to>
    <xdr:sp macro="" textlink="">
      <xdr:nvSpPr>
        <xdr:cNvPr id="9" name="Стрелка: вправо 8">
          <a:extLst>
            <a:ext uri="{FF2B5EF4-FFF2-40B4-BE49-F238E27FC236}">
              <a16:creationId xmlns:a16="http://schemas.microsoft.com/office/drawing/2014/main" id="{14E2AD13-5B01-4DCB-A1DF-F27FAC835567}"/>
            </a:ext>
          </a:extLst>
        </xdr:cNvPr>
        <xdr:cNvSpPr/>
      </xdr:nvSpPr>
      <xdr:spPr>
        <a:xfrm rot="10800000">
          <a:off x="7880350" y="59944000"/>
          <a:ext cx="522019" cy="1977566"/>
        </a:xfrm>
        <a:prstGeom prst="rightArrow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936625</xdr:colOff>
      <xdr:row>382</xdr:row>
      <xdr:rowOff>127000</xdr:rowOff>
    </xdr:from>
    <xdr:to>
      <xdr:col>3</xdr:col>
      <xdr:colOff>1651000</xdr:colOff>
      <xdr:row>389</xdr:row>
      <xdr:rowOff>111125</xdr:rowOff>
    </xdr:to>
    <xdr:sp macro="" textlink="">
      <xdr:nvSpPr>
        <xdr:cNvPr id="2" name="Прямоугольник: скругленные углы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06B5214-E1EA-48CB-B0C1-AEC8CADD33A2}"/>
            </a:ext>
          </a:extLst>
        </xdr:cNvPr>
        <xdr:cNvSpPr/>
      </xdr:nvSpPr>
      <xdr:spPr>
        <a:xfrm>
          <a:off x="1317625" y="122078750"/>
          <a:ext cx="5683250" cy="1428750"/>
        </a:xfrm>
        <a:prstGeom prst="roundRect">
          <a:avLst/>
        </a:prstGeom>
        <a:solidFill>
          <a:schemeClr val="bg1"/>
        </a:solidFill>
        <a:ln w="5715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>
              <a:solidFill>
                <a:sysClr val="windowText" lastClr="000000"/>
              </a:solidFill>
            </a:rPr>
            <a:t>Натисність</a:t>
          </a:r>
          <a:r>
            <a:rPr lang="uk-UA" sz="2400" baseline="0">
              <a:solidFill>
                <a:sysClr val="windowText" lastClr="000000"/>
              </a:solidFill>
            </a:rPr>
            <a:t> СЮДИ для автоматичного переходу до розрахованих оптимізованих видатків надвача ПМД</a:t>
          </a:r>
          <a:endParaRPr lang="en-US" sz="24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277093</xdr:rowOff>
    </xdr:from>
    <xdr:to>
      <xdr:col>5</xdr:col>
      <xdr:colOff>401411</xdr:colOff>
      <xdr:row>3</xdr:row>
      <xdr:rowOff>285751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3EB593FC-C218-43DA-A177-701C525D5EDC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7399" t="35714" r="6846" b="57175"/>
        <a:stretch/>
      </xdr:blipFill>
      <xdr:spPr bwMode="auto">
        <a:xfrm>
          <a:off x="0" y="486643"/>
          <a:ext cx="9582150" cy="50395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9525</xdr:rowOff>
    </xdr:from>
    <xdr:to>
      <xdr:col>15</xdr:col>
      <xdr:colOff>323850</xdr:colOff>
      <xdr:row>4</xdr:row>
      <xdr:rowOff>133350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D6B0BE09-3DA6-40C9-806C-E6F733F18DE4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7399" t="35553" r="7118" b="56701"/>
        <a:stretch/>
      </xdr:blipFill>
      <xdr:spPr bwMode="auto">
        <a:xfrm>
          <a:off x="0" y="504825"/>
          <a:ext cx="9467850" cy="5048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608733</xdr:colOff>
      <xdr:row>8</xdr:row>
      <xdr:rowOff>95249</xdr:rowOff>
    </xdr:from>
    <xdr:to>
      <xdr:col>21</xdr:col>
      <xdr:colOff>114300</xdr:colOff>
      <xdr:row>35</xdr:row>
      <xdr:rowOff>19050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459FF076-8264-4EB1-BCC2-00A95999F84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465856</xdr:colOff>
      <xdr:row>36</xdr:row>
      <xdr:rowOff>87456</xdr:rowOff>
    </xdr:from>
    <xdr:to>
      <xdr:col>21</xdr:col>
      <xdr:colOff>228600</xdr:colOff>
      <xdr:row>64</xdr:row>
      <xdr:rowOff>152400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62599E23-8FAC-440B-A87E-6174496C8EE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0.28721</cdr:x>
      <cdr:y>0.82887</cdr:y>
    </cdr:from>
    <cdr:to>
      <cdr:x>0.48703</cdr:x>
      <cdr:y>0.88709</cdr:y>
    </cdr:to>
    <cdr:sp macro="" textlink="">
      <cdr:nvSpPr>
        <cdr:cNvPr id="2" name="Прямоугольник 1">
          <a:extLst xmlns:a="http://schemas.openxmlformats.org/drawingml/2006/main">
            <a:ext uri="{FF2B5EF4-FFF2-40B4-BE49-F238E27FC236}">
              <a16:creationId xmlns:a16="http://schemas.microsoft.com/office/drawing/2014/main" id="{AAE168A6-21F5-4A76-B4F8-E45B96DCC18E}"/>
            </a:ext>
          </a:extLst>
        </cdr:cNvPr>
        <cdr:cNvSpPr/>
      </cdr:nvSpPr>
      <cdr:spPr>
        <a:xfrm xmlns:a="http://schemas.openxmlformats.org/drawingml/2006/main">
          <a:off x="3258419" y="4475019"/>
          <a:ext cx="2266950" cy="3143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r>
            <a:rPr lang="en-US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III</a:t>
          </a:r>
          <a:r>
            <a:rPr lang="en-US" baseline="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uk-UA" baseline="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квартал</a:t>
          </a:r>
          <a:endParaRPr lang="en-US">
            <a:solidFill>
              <a:sysClr val="windowText" lastClr="0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0.5099</cdr:x>
      <cdr:y>0.82096</cdr:y>
    </cdr:from>
    <cdr:to>
      <cdr:x>0.70971</cdr:x>
      <cdr:y>0.87918</cdr:y>
    </cdr:to>
    <cdr:sp macro="" textlink="">
      <cdr:nvSpPr>
        <cdr:cNvPr id="3" name="Прямоугольник 2">
          <a:extLst xmlns:a="http://schemas.openxmlformats.org/drawingml/2006/main">
            <a:ext uri="{FF2B5EF4-FFF2-40B4-BE49-F238E27FC236}">
              <a16:creationId xmlns:a16="http://schemas.microsoft.com/office/drawing/2014/main" id="{D6B0A6DD-987C-43B3-8E90-DCAF3FC437EE}"/>
            </a:ext>
          </a:extLst>
        </cdr:cNvPr>
        <cdr:cNvSpPr/>
      </cdr:nvSpPr>
      <cdr:spPr>
        <a:xfrm xmlns:a="http://schemas.openxmlformats.org/drawingml/2006/main">
          <a:off x="5784850" y="4432300"/>
          <a:ext cx="2266950" cy="3143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IV</a:t>
          </a:r>
          <a:r>
            <a:rPr lang="en-US" baseline="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uk-UA" baseline="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квартал</a:t>
          </a:r>
          <a:endParaRPr lang="en-US">
            <a:solidFill>
              <a:sysClr val="windowText" lastClr="0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0.70971</cdr:x>
      <cdr:y>0.82272</cdr:y>
    </cdr:from>
    <cdr:to>
      <cdr:x>0.90953</cdr:x>
      <cdr:y>0.88094</cdr:y>
    </cdr:to>
    <cdr:sp macro="" textlink="">
      <cdr:nvSpPr>
        <cdr:cNvPr id="4" name="Прямоугольник 3">
          <a:extLst xmlns:a="http://schemas.openxmlformats.org/drawingml/2006/main">
            <a:ext uri="{FF2B5EF4-FFF2-40B4-BE49-F238E27FC236}">
              <a16:creationId xmlns:a16="http://schemas.microsoft.com/office/drawing/2014/main" id="{E19BCAF8-1190-4F61-B9E3-76B1CA7C6328}"/>
            </a:ext>
          </a:extLst>
        </cdr:cNvPr>
        <cdr:cNvSpPr/>
      </cdr:nvSpPr>
      <cdr:spPr>
        <a:xfrm xmlns:a="http://schemas.openxmlformats.org/drawingml/2006/main">
          <a:off x="8051800" y="4441825"/>
          <a:ext cx="2266950" cy="3143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uk-UA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рік</a:t>
          </a:r>
          <a:endParaRPr lang="en-US">
            <a:solidFill>
              <a:sysClr val="windowText" lastClr="0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zakon3.rada.gov.ua/laws/show/2233-19/print" TargetMode="External"/><Relationship Id="rId13" Type="http://schemas.openxmlformats.org/officeDocument/2006/relationships/hyperlink" Target="http://moz.gov.ua/article/public-discussions/proekt-postanovi-kabinetu-ministriv-ukraini-%C2%ABpro-zatverdzhennja-porjadku-realizacii-derzhavnih-garantij-medichnogo-obslugovuvannja-naselennja-za-programoju-medichnih-garantij-dlja-pervinnoi-medichnoi-dopomogi-na-2018-rik%C2%BB" TargetMode="External"/><Relationship Id="rId3" Type="http://schemas.openxmlformats.org/officeDocument/2006/relationships/hyperlink" Target="http://zakon3.rada.gov.ua/laws/show/753-2013-%D0%BF/print" TargetMode="External"/><Relationship Id="rId7" Type="http://schemas.openxmlformats.org/officeDocument/2006/relationships/hyperlink" Target="http://zakon3.rada.gov.ua/laws/show/2168-19/print" TargetMode="External"/><Relationship Id="rId12" Type="http://schemas.openxmlformats.org/officeDocument/2006/relationships/hyperlink" Target="http://zakon0.rada.gov.ua/laws/show/z0348-18" TargetMode="External"/><Relationship Id="rId2" Type="http://schemas.openxmlformats.org/officeDocument/2006/relationships/hyperlink" Target="http://zakon2.rada.gov.ua/laws/show/z1209-05/print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zakon5.rada.gov.ua/laws/show/z0456-12/print" TargetMode="External"/><Relationship Id="rId6" Type="http://schemas.openxmlformats.org/officeDocument/2006/relationships/hyperlink" Target="http://zakon3.rada.gov.ua/laws/show/1013-2016-%D1%80/print" TargetMode="External"/><Relationship Id="rId11" Type="http://schemas.openxmlformats.org/officeDocument/2006/relationships/hyperlink" Target="http://zakon0.rada.gov.ua/laws/show/z0347-18" TargetMode="External"/><Relationship Id="rId5" Type="http://schemas.openxmlformats.org/officeDocument/2006/relationships/hyperlink" Target="http://zakon3.rada.gov.ua/laws/show/821-2017-%D1%80/print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kon2.rada.gov.ua/laws/show/2801-12/print" TargetMode="External"/><Relationship Id="rId4" Type="http://schemas.openxmlformats.org/officeDocument/2006/relationships/hyperlink" Target="http://zakon0.rada.gov.ua/laws/show/56/95-%D0%B2%D1%80/print" TargetMode="External"/><Relationship Id="rId9" Type="http://schemas.openxmlformats.org/officeDocument/2006/relationships/hyperlink" Target="http://zakon2.rada.gov.ua/laws/show/1101-2017-%D0%BF/print" TargetMode="External"/><Relationship Id="rId14" Type="http://schemas.openxmlformats.org/officeDocument/2006/relationships/hyperlink" Target="http://zakon5.rada.gov.ua/laws/show/2206-19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FCF43-69E4-4BB5-9A7A-786A27DFB244}">
  <dimension ref="A1:J221"/>
  <sheetViews>
    <sheetView zoomScaleNormal="100" workbookViewId="0">
      <selection activeCell="A2" sqref="A2:J2"/>
    </sheetView>
  </sheetViews>
  <sheetFormatPr defaultRowHeight="16.5" x14ac:dyDescent="0.25"/>
  <cols>
    <col min="1" max="1" width="9.5703125" style="1" customWidth="1"/>
    <col min="2" max="2" width="61.140625" style="1" customWidth="1"/>
    <col min="3" max="3" width="36.7109375" style="1" customWidth="1"/>
    <col min="4" max="4" width="17" style="1" customWidth="1"/>
    <col min="5" max="10" width="9.140625" style="1"/>
    <col min="11" max="13" width="14.140625" style="1" customWidth="1"/>
    <col min="14" max="16384" width="9.140625" style="1"/>
  </cols>
  <sheetData>
    <row r="1" spans="1:10" s="413" customFormat="1" x14ac:dyDescent="0.25"/>
    <row r="2" spans="1:10" ht="33.75" customHeight="1" x14ac:dyDescent="0.25">
      <c r="A2" s="701" t="s">
        <v>345</v>
      </c>
      <c r="B2" s="701"/>
      <c r="C2" s="701"/>
      <c r="D2" s="701"/>
      <c r="E2" s="701"/>
      <c r="F2" s="701"/>
      <c r="G2" s="701"/>
      <c r="H2" s="701"/>
      <c r="I2" s="701"/>
      <c r="J2" s="701"/>
    </row>
    <row r="3" spans="1:10" ht="136.5" customHeight="1" x14ac:dyDescent="0.25">
      <c r="B3" s="719"/>
      <c r="C3" s="719"/>
      <c r="D3" s="719"/>
      <c r="E3" s="719"/>
      <c r="F3" s="719"/>
      <c r="G3" s="719"/>
      <c r="H3" s="719"/>
    </row>
    <row r="4" spans="1:10" ht="43.5" customHeight="1" x14ac:dyDescent="0.25"/>
    <row r="5" spans="1:10" ht="17.25" thickBot="1" x14ac:dyDescent="0.3"/>
    <row r="6" spans="1:10" ht="30.75" customHeight="1" thickBot="1" x14ac:dyDescent="0.3">
      <c r="B6" s="720" t="s">
        <v>8</v>
      </c>
      <c r="C6" s="721"/>
      <c r="D6" s="722"/>
      <c r="E6" s="2"/>
      <c r="F6" s="2"/>
    </row>
    <row r="7" spans="1:10" ht="33" customHeight="1" x14ac:dyDescent="0.25">
      <c r="B7" s="730" t="s">
        <v>244</v>
      </c>
      <c r="C7" s="731"/>
      <c r="D7" s="732"/>
    </row>
    <row r="8" spans="1:10" x14ac:dyDescent="0.25">
      <c r="A8" s="3"/>
      <c r="B8" s="414"/>
      <c r="C8" s="4"/>
      <c r="D8" s="415"/>
    </row>
    <row r="9" spans="1:10" ht="32.25" customHeight="1" x14ac:dyDescent="0.25">
      <c r="B9" s="733" t="s">
        <v>272</v>
      </c>
      <c r="C9" s="734"/>
      <c r="D9" s="735"/>
    </row>
    <row r="10" spans="1:10" x14ac:dyDescent="0.25">
      <c r="A10" s="3"/>
      <c r="B10" s="414"/>
      <c r="C10" s="4"/>
      <c r="D10" s="415"/>
    </row>
    <row r="11" spans="1:10" ht="36" customHeight="1" x14ac:dyDescent="0.25">
      <c r="A11" s="3"/>
      <c r="B11" s="733" t="s">
        <v>271</v>
      </c>
      <c r="C11" s="734"/>
      <c r="D11" s="735"/>
    </row>
    <row r="12" spans="1:10" x14ac:dyDescent="0.25">
      <c r="A12" s="3"/>
      <c r="B12" s="168"/>
      <c r="C12" s="399"/>
      <c r="D12" s="416"/>
    </row>
    <row r="13" spans="1:10" ht="42" customHeight="1" x14ac:dyDescent="0.25">
      <c r="A13" s="3"/>
      <c r="B13" s="702" t="s">
        <v>245</v>
      </c>
      <c r="C13" s="703"/>
      <c r="D13" s="704"/>
    </row>
    <row r="14" spans="1:10" ht="15.75" customHeight="1" x14ac:dyDescent="0.25">
      <c r="A14" s="3"/>
      <c r="B14" s="417"/>
      <c r="C14" s="5"/>
      <c r="D14" s="418"/>
    </row>
    <row r="15" spans="1:10" ht="39.75" customHeight="1" x14ac:dyDescent="0.25">
      <c r="A15" s="3"/>
      <c r="B15" s="702" t="s">
        <v>270</v>
      </c>
      <c r="C15" s="703"/>
      <c r="D15" s="704"/>
    </row>
    <row r="16" spans="1:10" ht="16.5" customHeight="1" x14ac:dyDescent="0.25">
      <c r="A16" s="3"/>
      <c r="B16" s="419"/>
      <c r="C16" s="398"/>
      <c r="D16" s="420"/>
    </row>
    <row r="17" spans="1:9" ht="35.25" customHeight="1" x14ac:dyDescent="0.25">
      <c r="A17" s="3"/>
      <c r="B17" s="702" t="s">
        <v>269</v>
      </c>
      <c r="C17" s="703"/>
      <c r="D17" s="704"/>
    </row>
    <row r="18" spans="1:9" x14ac:dyDescent="0.25">
      <c r="A18" s="3"/>
      <c r="B18" s="414"/>
      <c r="C18" s="4"/>
      <c r="D18" s="415"/>
    </row>
    <row r="19" spans="1:9" ht="36" customHeight="1" thickBot="1" x14ac:dyDescent="0.3">
      <c r="B19" s="736" t="s">
        <v>268</v>
      </c>
      <c r="C19" s="737"/>
      <c r="D19" s="738"/>
    </row>
    <row r="20" spans="1:9" ht="33.75" customHeight="1" thickBot="1" x14ac:dyDescent="0.3">
      <c r="A20" s="3"/>
      <c r="B20" s="6"/>
    </row>
    <row r="21" spans="1:9" ht="24" thickBot="1" x14ac:dyDescent="0.3">
      <c r="A21" s="7"/>
      <c r="B21" s="720" t="s">
        <v>247</v>
      </c>
      <c r="C21" s="721"/>
      <c r="D21" s="722"/>
      <c r="E21" s="2"/>
      <c r="F21" s="2"/>
      <c r="G21" s="2"/>
      <c r="H21" s="2"/>
      <c r="I21" s="8"/>
    </row>
    <row r="22" spans="1:9" s="9" customFormat="1" ht="18.75" x14ac:dyDescent="0.3">
      <c r="B22" s="421" t="s">
        <v>96</v>
      </c>
      <c r="C22" s="709" t="s">
        <v>94</v>
      </c>
      <c r="D22" s="710"/>
      <c r="E22" s="10"/>
      <c r="F22" s="10"/>
      <c r="G22" s="10"/>
      <c r="H22" s="10"/>
    </row>
    <row r="23" spans="1:9" ht="29.25" customHeight="1" x14ac:dyDescent="0.25">
      <c r="A23" s="7"/>
      <c r="B23" s="1015" t="s">
        <v>92</v>
      </c>
      <c r="C23" s="711" t="s">
        <v>95</v>
      </c>
      <c r="D23" s="712"/>
    </row>
    <row r="24" spans="1:9" x14ac:dyDescent="0.25">
      <c r="A24" s="7"/>
      <c r="B24" s="422"/>
      <c r="C24" s="715"/>
      <c r="D24" s="716"/>
    </row>
    <row r="25" spans="1:9" ht="58.5" customHeight="1" x14ac:dyDescent="0.25">
      <c r="A25" s="7"/>
      <c r="B25" s="1016" t="s">
        <v>118</v>
      </c>
      <c r="C25" s="713" t="s">
        <v>119</v>
      </c>
      <c r="D25" s="714"/>
    </row>
    <row r="26" spans="1:9" ht="13.5" customHeight="1" x14ac:dyDescent="0.25">
      <c r="A26" s="7"/>
      <c r="B26" s="423"/>
      <c r="C26" s="713"/>
      <c r="D26" s="714"/>
    </row>
    <row r="27" spans="1:9" ht="34.5" customHeight="1" x14ac:dyDescent="0.25">
      <c r="A27" s="7"/>
      <c r="B27" s="423" t="s">
        <v>389</v>
      </c>
      <c r="C27" s="713" t="s">
        <v>392</v>
      </c>
      <c r="D27" s="714"/>
    </row>
    <row r="28" spans="1:9" ht="10.5" customHeight="1" x14ac:dyDescent="0.25">
      <c r="A28" s="7"/>
      <c r="B28" s="422"/>
      <c r="C28" s="715"/>
      <c r="D28" s="716"/>
    </row>
    <row r="29" spans="1:9" ht="57.75" customHeight="1" x14ac:dyDescent="0.25">
      <c r="A29" s="7"/>
      <c r="B29" s="1016" t="s">
        <v>117</v>
      </c>
      <c r="C29" s="713" t="s">
        <v>246</v>
      </c>
      <c r="D29" s="714"/>
    </row>
    <row r="30" spans="1:9" ht="17.25" customHeight="1" x14ac:dyDescent="0.25">
      <c r="A30" s="7"/>
      <c r="B30" s="423"/>
      <c r="C30" s="713"/>
      <c r="D30" s="714"/>
    </row>
    <row r="31" spans="1:9" ht="34.5" customHeight="1" x14ac:dyDescent="0.25">
      <c r="A31" s="7"/>
      <c r="B31" s="423" t="s">
        <v>390</v>
      </c>
      <c r="C31" s="713" t="s">
        <v>391</v>
      </c>
      <c r="D31" s="714"/>
    </row>
    <row r="32" spans="1:9" ht="23.25" customHeight="1" x14ac:dyDescent="0.25">
      <c r="A32" s="7"/>
      <c r="B32" s="423"/>
      <c r="C32" s="713"/>
      <c r="D32" s="714"/>
    </row>
    <row r="33" spans="1:8" ht="52.5" customHeight="1" x14ac:dyDescent="0.25">
      <c r="A33" s="7"/>
      <c r="B33" s="1016" t="s">
        <v>393</v>
      </c>
      <c r="C33" s="713" t="s">
        <v>273</v>
      </c>
      <c r="D33" s="714"/>
    </row>
    <row r="34" spans="1:8" ht="16.5" customHeight="1" x14ac:dyDescent="0.25">
      <c r="A34" s="7"/>
      <c r="B34" s="423"/>
      <c r="C34" s="713"/>
      <c r="D34" s="714"/>
    </row>
    <row r="35" spans="1:8" ht="51.75" customHeight="1" x14ac:dyDescent="0.25">
      <c r="A35" s="7"/>
      <c r="B35" s="1016" t="s">
        <v>243</v>
      </c>
      <c r="C35" s="713" t="s">
        <v>274</v>
      </c>
      <c r="D35" s="714"/>
    </row>
    <row r="36" spans="1:8" ht="15" customHeight="1" x14ac:dyDescent="0.25">
      <c r="A36" s="7"/>
      <c r="B36" s="423"/>
      <c r="C36" s="713"/>
      <c r="D36" s="714"/>
    </row>
    <row r="37" spans="1:8" ht="34.5" customHeight="1" x14ac:dyDescent="0.25">
      <c r="A37" s="7"/>
      <c r="B37" s="423" t="s">
        <v>394</v>
      </c>
      <c r="C37" s="713" t="s">
        <v>395</v>
      </c>
      <c r="D37" s="714"/>
    </row>
    <row r="38" spans="1:8" x14ac:dyDescent="0.25">
      <c r="A38" s="7"/>
      <c r="B38" s="424"/>
      <c r="C38" s="715"/>
      <c r="D38" s="716"/>
    </row>
    <row r="39" spans="1:8" ht="51.75" customHeight="1" x14ac:dyDescent="0.25">
      <c r="A39" s="7"/>
      <c r="B39" s="1016" t="s">
        <v>396</v>
      </c>
      <c r="C39" s="713" t="s">
        <v>275</v>
      </c>
      <c r="D39" s="714"/>
    </row>
    <row r="40" spans="1:8" ht="18" customHeight="1" x14ac:dyDescent="0.25">
      <c r="A40" s="7"/>
      <c r="B40" s="423"/>
      <c r="C40" s="713"/>
      <c r="D40" s="714"/>
    </row>
    <row r="41" spans="1:8" ht="36" customHeight="1" thickBot="1" x14ac:dyDescent="0.3">
      <c r="A41" s="7"/>
      <c r="B41" s="425" t="s">
        <v>249</v>
      </c>
      <c r="C41" s="705" t="s">
        <v>248</v>
      </c>
      <c r="D41" s="706"/>
    </row>
    <row r="42" spans="1:8" ht="36" customHeight="1" thickBot="1" x14ac:dyDescent="0.3">
      <c r="B42" s="426"/>
      <c r="C42" s="4"/>
      <c r="D42" s="415"/>
    </row>
    <row r="43" spans="1:8" ht="23.25" customHeight="1" thickBot="1" x14ac:dyDescent="0.3">
      <c r="B43" s="739" t="s">
        <v>93</v>
      </c>
      <c r="C43" s="740"/>
      <c r="D43" s="741"/>
      <c r="E43" s="11"/>
      <c r="F43" s="11"/>
      <c r="G43" s="11"/>
      <c r="H43" s="11"/>
    </row>
    <row r="44" spans="1:8" ht="18.75" x14ac:dyDescent="0.25">
      <c r="A44" s="12"/>
      <c r="B44" s="164" t="s">
        <v>32</v>
      </c>
      <c r="C44" s="717" t="s">
        <v>346</v>
      </c>
      <c r="D44" s="718"/>
    </row>
    <row r="45" spans="1:8" ht="37.5" customHeight="1" x14ac:dyDescent="0.25">
      <c r="A45" s="12"/>
      <c r="B45" s="167" t="s">
        <v>48</v>
      </c>
      <c r="C45" s="725" t="s">
        <v>49</v>
      </c>
      <c r="D45" s="726"/>
    </row>
    <row r="46" spans="1:8" ht="36" customHeight="1" x14ac:dyDescent="0.25">
      <c r="A46" s="12"/>
      <c r="B46" s="168" t="s">
        <v>276</v>
      </c>
      <c r="C46" s="707" t="s">
        <v>40</v>
      </c>
      <c r="D46" s="708"/>
    </row>
    <row r="47" spans="1:8" ht="87.75" customHeight="1" x14ac:dyDescent="0.25">
      <c r="A47" s="12"/>
      <c r="B47" s="168" t="s">
        <v>35</v>
      </c>
      <c r="C47" s="707" t="s">
        <v>36</v>
      </c>
      <c r="D47" s="708"/>
    </row>
    <row r="48" spans="1:8" ht="72.75" customHeight="1" x14ac:dyDescent="0.25">
      <c r="A48" s="12" t="s">
        <v>33</v>
      </c>
      <c r="B48" s="168" t="s">
        <v>34</v>
      </c>
      <c r="C48" s="707" t="s">
        <v>31</v>
      </c>
      <c r="D48" s="708"/>
    </row>
    <row r="49" spans="1:4" ht="54" customHeight="1" x14ac:dyDescent="0.25">
      <c r="A49" s="501"/>
      <c r="B49" s="168" t="s">
        <v>37</v>
      </c>
      <c r="C49" s="707" t="s">
        <v>38</v>
      </c>
      <c r="D49" s="708"/>
    </row>
    <row r="50" spans="1:4" ht="56.25" customHeight="1" x14ac:dyDescent="0.25">
      <c r="A50" s="501"/>
      <c r="B50" s="168" t="s">
        <v>369</v>
      </c>
      <c r="C50" s="707" t="s">
        <v>42</v>
      </c>
      <c r="D50" s="708"/>
    </row>
    <row r="51" spans="1:4" ht="54" customHeight="1" x14ac:dyDescent="0.25">
      <c r="A51" s="12"/>
      <c r="B51" s="565" t="s">
        <v>43</v>
      </c>
      <c r="C51" s="707" t="s">
        <v>44</v>
      </c>
      <c r="D51" s="708"/>
    </row>
    <row r="52" spans="1:4" ht="52.5" customHeight="1" x14ac:dyDescent="0.25">
      <c r="A52" s="12"/>
      <c r="B52" s="484" t="s">
        <v>367</v>
      </c>
      <c r="C52" s="729" t="s">
        <v>368</v>
      </c>
      <c r="D52" s="708"/>
    </row>
    <row r="53" spans="1:4" ht="66" customHeight="1" x14ac:dyDescent="0.25">
      <c r="A53" s="12"/>
      <c r="B53" s="168" t="s">
        <v>370</v>
      </c>
      <c r="C53" s="707" t="s">
        <v>41</v>
      </c>
      <c r="D53" s="708"/>
    </row>
    <row r="54" spans="1:4" ht="39.75" customHeight="1" x14ac:dyDescent="0.25">
      <c r="A54" s="12"/>
      <c r="B54" s="168" t="s">
        <v>45</v>
      </c>
      <c r="C54" s="707" t="s">
        <v>46</v>
      </c>
      <c r="D54" s="708"/>
    </row>
    <row r="55" spans="1:4" ht="49.5" x14ac:dyDescent="0.25">
      <c r="A55" s="12"/>
      <c r="B55" s="168" t="s">
        <v>371</v>
      </c>
      <c r="C55" s="707" t="s">
        <v>47</v>
      </c>
      <c r="D55" s="708"/>
    </row>
    <row r="56" spans="1:4" ht="90.75" customHeight="1" x14ac:dyDescent="0.25">
      <c r="A56" s="12"/>
      <c r="B56" s="169" t="s">
        <v>372</v>
      </c>
      <c r="C56" s="727" t="s">
        <v>266</v>
      </c>
      <c r="D56" s="728"/>
    </row>
    <row r="57" spans="1:4" ht="59.25" customHeight="1" x14ac:dyDescent="0.25">
      <c r="A57" s="12"/>
      <c r="B57" s="169" t="s">
        <v>373</v>
      </c>
      <c r="C57" s="727" t="s">
        <v>267</v>
      </c>
      <c r="D57" s="728"/>
    </row>
    <row r="58" spans="1:4" ht="111.75" customHeight="1" thickBot="1" x14ac:dyDescent="0.3">
      <c r="A58" s="12"/>
      <c r="B58" s="566" t="s">
        <v>386</v>
      </c>
      <c r="C58" s="723" t="s">
        <v>344</v>
      </c>
      <c r="D58" s="724"/>
    </row>
    <row r="59" spans="1:4" x14ac:dyDescent="0.25">
      <c r="A59" s="12"/>
      <c r="B59" s="12"/>
      <c r="C59" s="12"/>
    </row>
    <row r="60" spans="1:4" x14ac:dyDescent="0.25">
      <c r="A60" s="12"/>
      <c r="B60" s="12"/>
      <c r="C60" s="12"/>
    </row>
    <row r="61" spans="1:4" x14ac:dyDescent="0.25">
      <c r="A61" s="12"/>
      <c r="B61" s="12"/>
      <c r="C61" s="12"/>
    </row>
    <row r="62" spans="1:4" x14ac:dyDescent="0.25">
      <c r="A62" s="12"/>
      <c r="B62" s="12"/>
      <c r="C62" s="12"/>
    </row>
    <row r="63" spans="1:4" x14ac:dyDescent="0.25">
      <c r="A63" s="12"/>
      <c r="B63" s="12"/>
      <c r="C63" s="12"/>
    </row>
    <row r="64" spans="1:4" x14ac:dyDescent="0.25">
      <c r="A64" s="12"/>
      <c r="B64" s="12"/>
      <c r="C64" s="12"/>
    </row>
    <row r="65" spans="1:3" x14ac:dyDescent="0.25">
      <c r="A65" s="12"/>
      <c r="B65" s="12"/>
      <c r="C65" s="12"/>
    </row>
    <row r="66" spans="1:3" x14ac:dyDescent="0.25">
      <c r="A66" s="12"/>
      <c r="B66" s="12"/>
      <c r="C66" s="12"/>
    </row>
    <row r="67" spans="1:3" x14ac:dyDescent="0.25">
      <c r="A67" s="12"/>
      <c r="B67" s="12"/>
      <c r="C67" s="12"/>
    </row>
    <row r="68" spans="1:3" x14ac:dyDescent="0.25">
      <c r="A68" s="12"/>
      <c r="B68" s="12"/>
      <c r="C68" s="12"/>
    </row>
    <row r="69" spans="1:3" x14ac:dyDescent="0.25">
      <c r="A69" s="12"/>
      <c r="B69" s="12"/>
      <c r="C69" s="12"/>
    </row>
    <row r="70" spans="1:3" x14ac:dyDescent="0.25">
      <c r="A70" s="12"/>
      <c r="B70" s="12"/>
      <c r="C70" s="12"/>
    </row>
    <row r="71" spans="1:3" x14ac:dyDescent="0.25">
      <c r="A71" s="12"/>
      <c r="B71" s="12"/>
      <c r="C71" s="12"/>
    </row>
    <row r="72" spans="1:3" x14ac:dyDescent="0.25">
      <c r="A72" s="12"/>
      <c r="B72" s="12"/>
      <c r="C72" s="12"/>
    </row>
    <row r="73" spans="1:3" x14ac:dyDescent="0.25">
      <c r="A73" s="12"/>
      <c r="B73" s="12"/>
      <c r="C73" s="12"/>
    </row>
    <row r="74" spans="1:3" x14ac:dyDescent="0.25">
      <c r="A74" s="12"/>
      <c r="B74" s="12"/>
      <c r="C74" s="12"/>
    </row>
    <row r="75" spans="1:3" x14ac:dyDescent="0.25">
      <c r="A75" s="12"/>
      <c r="B75" s="12"/>
      <c r="C75" s="12"/>
    </row>
    <row r="76" spans="1:3" x14ac:dyDescent="0.25">
      <c r="A76" s="12"/>
      <c r="B76" s="12"/>
      <c r="C76" s="12"/>
    </row>
    <row r="77" spans="1:3" x14ac:dyDescent="0.25">
      <c r="A77" s="12"/>
      <c r="B77" s="12"/>
      <c r="C77" s="12"/>
    </row>
    <row r="78" spans="1:3" x14ac:dyDescent="0.25">
      <c r="A78" s="12"/>
      <c r="B78" s="12"/>
      <c r="C78" s="12"/>
    </row>
    <row r="79" spans="1:3" x14ac:dyDescent="0.25">
      <c r="A79" s="12"/>
      <c r="B79" s="12"/>
      <c r="C79" s="12"/>
    </row>
    <row r="80" spans="1:3" x14ac:dyDescent="0.25">
      <c r="A80" s="12"/>
      <c r="B80" s="12"/>
      <c r="C80" s="12"/>
    </row>
    <row r="81" spans="1:3" x14ac:dyDescent="0.25">
      <c r="A81" s="12"/>
      <c r="B81" s="12"/>
      <c r="C81" s="12"/>
    </row>
    <row r="82" spans="1:3" x14ac:dyDescent="0.25">
      <c r="A82" s="12"/>
      <c r="B82" s="12"/>
      <c r="C82" s="12"/>
    </row>
    <row r="83" spans="1:3" x14ac:dyDescent="0.25">
      <c r="A83" s="12"/>
      <c r="B83" s="12"/>
      <c r="C83" s="12"/>
    </row>
    <row r="84" spans="1:3" x14ac:dyDescent="0.25">
      <c r="A84" s="12"/>
      <c r="B84" s="12"/>
      <c r="C84" s="12"/>
    </row>
    <row r="85" spans="1:3" x14ac:dyDescent="0.25">
      <c r="A85" s="12"/>
      <c r="B85" s="12"/>
      <c r="C85" s="12"/>
    </row>
    <row r="86" spans="1:3" x14ac:dyDescent="0.25">
      <c r="A86" s="12"/>
      <c r="B86" s="12"/>
      <c r="C86" s="12"/>
    </row>
    <row r="87" spans="1:3" x14ac:dyDescent="0.25">
      <c r="A87" s="12"/>
      <c r="B87" s="12"/>
      <c r="C87" s="12"/>
    </row>
    <row r="88" spans="1:3" x14ac:dyDescent="0.25">
      <c r="A88" s="12"/>
      <c r="B88" s="12"/>
      <c r="C88" s="12"/>
    </row>
    <row r="89" spans="1:3" x14ac:dyDescent="0.25">
      <c r="A89" s="12"/>
      <c r="B89" s="12"/>
      <c r="C89" s="12"/>
    </row>
    <row r="90" spans="1:3" x14ac:dyDescent="0.25">
      <c r="A90" s="12"/>
      <c r="B90" s="12"/>
      <c r="C90" s="12"/>
    </row>
    <row r="91" spans="1:3" x14ac:dyDescent="0.25">
      <c r="A91" s="12"/>
      <c r="B91" s="12"/>
      <c r="C91" s="12"/>
    </row>
    <row r="92" spans="1:3" x14ac:dyDescent="0.25">
      <c r="A92" s="12"/>
      <c r="B92" s="12"/>
      <c r="C92" s="12"/>
    </row>
    <row r="93" spans="1:3" x14ac:dyDescent="0.25">
      <c r="A93" s="12"/>
      <c r="B93" s="12"/>
      <c r="C93" s="12"/>
    </row>
    <row r="94" spans="1:3" x14ac:dyDescent="0.25">
      <c r="A94" s="12"/>
      <c r="B94" s="12"/>
      <c r="C94" s="12"/>
    </row>
    <row r="95" spans="1:3" x14ac:dyDescent="0.25">
      <c r="A95" s="12"/>
      <c r="B95" s="12"/>
      <c r="C95" s="12"/>
    </row>
    <row r="96" spans="1:3" x14ac:dyDescent="0.25">
      <c r="A96" s="12"/>
      <c r="B96" s="12"/>
      <c r="C96" s="12"/>
    </row>
    <row r="97" spans="1:3" x14ac:dyDescent="0.25">
      <c r="A97" s="12"/>
      <c r="B97" s="12"/>
      <c r="C97" s="12"/>
    </row>
    <row r="98" spans="1:3" x14ac:dyDescent="0.25">
      <c r="A98" s="12"/>
      <c r="B98" s="12"/>
      <c r="C98" s="12"/>
    </row>
    <row r="99" spans="1:3" x14ac:dyDescent="0.25">
      <c r="A99" s="12"/>
      <c r="B99" s="12"/>
      <c r="C99" s="12"/>
    </row>
    <row r="100" spans="1:3" x14ac:dyDescent="0.25">
      <c r="A100" s="12"/>
      <c r="B100" s="12"/>
      <c r="C100" s="12"/>
    </row>
    <row r="101" spans="1:3" x14ac:dyDescent="0.25">
      <c r="A101" s="12"/>
      <c r="B101" s="12"/>
      <c r="C101" s="12"/>
    </row>
    <row r="102" spans="1:3" x14ac:dyDescent="0.25">
      <c r="A102" s="12"/>
      <c r="B102" s="12"/>
      <c r="C102" s="12"/>
    </row>
    <row r="103" spans="1:3" x14ac:dyDescent="0.25">
      <c r="A103" s="12"/>
      <c r="B103" s="12"/>
      <c r="C103" s="12"/>
    </row>
    <row r="104" spans="1:3" x14ac:dyDescent="0.25">
      <c r="A104" s="12"/>
      <c r="B104" s="12"/>
      <c r="C104" s="12"/>
    </row>
    <row r="105" spans="1:3" x14ac:dyDescent="0.25">
      <c r="A105" s="12"/>
      <c r="B105" s="12"/>
      <c r="C105" s="12"/>
    </row>
    <row r="106" spans="1:3" x14ac:dyDescent="0.25">
      <c r="A106" s="12"/>
      <c r="B106" s="12"/>
      <c r="C106" s="12"/>
    </row>
    <row r="107" spans="1:3" x14ac:dyDescent="0.25">
      <c r="A107" s="12"/>
      <c r="B107" s="12"/>
      <c r="C107" s="12"/>
    </row>
    <row r="108" spans="1:3" x14ac:dyDescent="0.25">
      <c r="A108" s="12"/>
      <c r="B108" s="12"/>
      <c r="C108" s="12"/>
    </row>
    <row r="109" spans="1:3" x14ac:dyDescent="0.25">
      <c r="A109" s="12"/>
      <c r="B109" s="12"/>
      <c r="C109" s="12"/>
    </row>
    <row r="110" spans="1:3" x14ac:dyDescent="0.25">
      <c r="A110" s="12"/>
      <c r="B110" s="12"/>
      <c r="C110" s="12"/>
    </row>
    <row r="111" spans="1:3" x14ac:dyDescent="0.25">
      <c r="A111" s="12"/>
      <c r="B111" s="12"/>
      <c r="C111" s="12"/>
    </row>
    <row r="112" spans="1:3" x14ac:dyDescent="0.25">
      <c r="A112" s="12"/>
      <c r="B112" s="12"/>
      <c r="C112" s="12"/>
    </row>
    <row r="113" spans="1:3" x14ac:dyDescent="0.25">
      <c r="A113" s="12"/>
      <c r="B113" s="12"/>
      <c r="C113" s="12"/>
    </row>
    <row r="114" spans="1:3" x14ac:dyDescent="0.25">
      <c r="A114" s="12"/>
      <c r="B114" s="12"/>
      <c r="C114" s="12"/>
    </row>
    <row r="115" spans="1:3" x14ac:dyDescent="0.25">
      <c r="A115" s="12"/>
      <c r="B115" s="12"/>
      <c r="C115" s="12"/>
    </row>
    <row r="116" spans="1:3" x14ac:dyDescent="0.25">
      <c r="A116" s="12"/>
      <c r="B116" s="12"/>
      <c r="C116" s="12"/>
    </row>
    <row r="117" spans="1:3" x14ac:dyDescent="0.25">
      <c r="A117" s="12"/>
      <c r="B117" s="12"/>
      <c r="C117" s="12"/>
    </row>
    <row r="118" spans="1:3" x14ac:dyDescent="0.25">
      <c r="A118" s="12"/>
      <c r="B118" s="12"/>
      <c r="C118" s="12"/>
    </row>
    <row r="119" spans="1:3" x14ac:dyDescent="0.25">
      <c r="A119" s="12"/>
      <c r="B119" s="12"/>
      <c r="C119" s="12"/>
    </row>
    <row r="120" spans="1:3" x14ac:dyDescent="0.25">
      <c r="A120" s="12"/>
      <c r="B120" s="12"/>
      <c r="C120" s="12"/>
    </row>
    <row r="121" spans="1:3" x14ac:dyDescent="0.25">
      <c r="A121" s="12"/>
      <c r="B121" s="12"/>
      <c r="C121" s="12"/>
    </row>
    <row r="122" spans="1:3" x14ac:dyDescent="0.25">
      <c r="A122" s="12"/>
      <c r="B122" s="12"/>
      <c r="C122" s="12"/>
    </row>
    <row r="123" spans="1:3" x14ac:dyDescent="0.25">
      <c r="A123" s="12"/>
      <c r="B123" s="12"/>
      <c r="C123" s="12"/>
    </row>
    <row r="124" spans="1:3" x14ac:dyDescent="0.25">
      <c r="A124" s="12"/>
      <c r="B124" s="12"/>
      <c r="C124" s="12"/>
    </row>
    <row r="125" spans="1:3" x14ac:dyDescent="0.25">
      <c r="A125" s="12"/>
      <c r="B125" s="12"/>
      <c r="C125" s="12"/>
    </row>
    <row r="126" spans="1:3" x14ac:dyDescent="0.25">
      <c r="A126" s="12"/>
      <c r="B126" s="12"/>
      <c r="C126" s="12"/>
    </row>
    <row r="127" spans="1:3" x14ac:dyDescent="0.25">
      <c r="A127" s="12"/>
      <c r="B127" s="12"/>
      <c r="C127" s="12"/>
    </row>
    <row r="128" spans="1:3" x14ac:dyDescent="0.25">
      <c r="A128" s="12"/>
      <c r="B128" s="12"/>
      <c r="C128" s="12"/>
    </row>
    <row r="129" spans="1:3" x14ac:dyDescent="0.25">
      <c r="A129" s="12"/>
      <c r="B129" s="12"/>
      <c r="C129" s="12"/>
    </row>
    <row r="130" spans="1:3" x14ac:dyDescent="0.25">
      <c r="A130" s="12"/>
      <c r="B130" s="12"/>
      <c r="C130" s="12"/>
    </row>
    <row r="131" spans="1:3" x14ac:dyDescent="0.25">
      <c r="A131" s="12"/>
      <c r="B131" s="12"/>
      <c r="C131" s="12"/>
    </row>
    <row r="132" spans="1:3" x14ac:dyDescent="0.25">
      <c r="A132" s="12"/>
      <c r="B132" s="12"/>
      <c r="C132" s="12"/>
    </row>
    <row r="133" spans="1:3" x14ac:dyDescent="0.25">
      <c r="A133" s="12"/>
      <c r="B133" s="12"/>
      <c r="C133" s="12"/>
    </row>
    <row r="134" spans="1:3" x14ac:dyDescent="0.25">
      <c r="A134" s="12"/>
      <c r="B134" s="12"/>
      <c r="C134" s="12"/>
    </row>
    <row r="135" spans="1:3" x14ac:dyDescent="0.25">
      <c r="A135" s="12"/>
      <c r="B135" s="12"/>
      <c r="C135" s="12"/>
    </row>
    <row r="136" spans="1:3" x14ac:dyDescent="0.25">
      <c r="A136" s="12"/>
      <c r="B136" s="12"/>
      <c r="C136" s="12"/>
    </row>
    <row r="137" spans="1:3" x14ac:dyDescent="0.25">
      <c r="A137" s="12"/>
      <c r="B137" s="12"/>
      <c r="C137" s="12"/>
    </row>
    <row r="138" spans="1:3" x14ac:dyDescent="0.25">
      <c r="A138" s="12"/>
      <c r="B138" s="12"/>
      <c r="C138" s="12"/>
    </row>
    <row r="139" spans="1:3" x14ac:dyDescent="0.25">
      <c r="A139" s="12"/>
      <c r="B139" s="12"/>
      <c r="C139" s="12"/>
    </row>
    <row r="140" spans="1:3" x14ac:dyDescent="0.25">
      <c r="A140" s="12"/>
      <c r="B140" s="12"/>
      <c r="C140" s="12"/>
    </row>
    <row r="141" spans="1:3" x14ac:dyDescent="0.25">
      <c r="A141" s="12"/>
      <c r="B141" s="12"/>
      <c r="C141" s="12"/>
    </row>
    <row r="142" spans="1:3" x14ac:dyDescent="0.25">
      <c r="A142" s="12"/>
      <c r="B142" s="12"/>
      <c r="C142" s="12"/>
    </row>
    <row r="143" spans="1:3" x14ac:dyDescent="0.25">
      <c r="A143" s="12"/>
      <c r="B143" s="12"/>
      <c r="C143" s="12"/>
    </row>
    <row r="144" spans="1:3" x14ac:dyDescent="0.25">
      <c r="A144" s="12"/>
      <c r="B144" s="12"/>
      <c r="C144" s="12"/>
    </row>
    <row r="145" spans="1:3" x14ac:dyDescent="0.25">
      <c r="A145" s="12"/>
      <c r="B145" s="12"/>
      <c r="C145" s="12"/>
    </row>
    <row r="146" spans="1:3" x14ac:dyDescent="0.25">
      <c r="A146" s="12"/>
      <c r="B146" s="12"/>
      <c r="C146" s="12"/>
    </row>
    <row r="147" spans="1:3" x14ac:dyDescent="0.25">
      <c r="A147" s="12"/>
      <c r="B147" s="12"/>
      <c r="C147" s="12"/>
    </row>
    <row r="148" spans="1:3" x14ac:dyDescent="0.25">
      <c r="A148" s="12"/>
      <c r="B148" s="12"/>
      <c r="C148" s="12"/>
    </row>
    <row r="149" spans="1:3" x14ac:dyDescent="0.25">
      <c r="A149" s="12"/>
      <c r="B149" s="12"/>
      <c r="C149" s="12"/>
    </row>
    <row r="150" spans="1:3" x14ac:dyDescent="0.25">
      <c r="A150" s="12"/>
      <c r="B150" s="12"/>
      <c r="C150" s="12"/>
    </row>
    <row r="151" spans="1:3" x14ac:dyDescent="0.25">
      <c r="A151" s="12"/>
      <c r="B151" s="12"/>
      <c r="C151" s="12"/>
    </row>
    <row r="152" spans="1:3" x14ac:dyDescent="0.25">
      <c r="A152" s="12"/>
      <c r="B152" s="12"/>
      <c r="C152" s="12"/>
    </row>
    <row r="153" spans="1:3" x14ac:dyDescent="0.25">
      <c r="A153" s="12"/>
      <c r="B153" s="12"/>
      <c r="C153" s="12"/>
    </row>
    <row r="154" spans="1:3" x14ac:dyDescent="0.25">
      <c r="A154" s="12"/>
      <c r="B154" s="12"/>
      <c r="C154" s="12"/>
    </row>
    <row r="155" spans="1:3" x14ac:dyDescent="0.25">
      <c r="A155" s="12"/>
      <c r="B155" s="12"/>
      <c r="C155" s="12"/>
    </row>
    <row r="156" spans="1:3" x14ac:dyDescent="0.25">
      <c r="A156" s="12"/>
      <c r="B156" s="12"/>
      <c r="C156" s="12"/>
    </row>
    <row r="157" spans="1:3" x14ac:dyDescent="0.25">
      <c r="A157" s="12"/>
      <c r="B157" s="12"/>
      <c r="C157" s="12"/>
    </row>
    <row r="158" spans="1:3" x14ac:dyDescent="0.25">
      <c r="A158" s="12"/>
      <c r="B158" s="12"/>
      <c r="C158" s="12"/>
    </row>
    <row r="159" spans="1:3" x14ac:dyDescent="0.25">
      <c r="A159" s="12"/>
      <c r="B159" s="12"/>
      <c r="C159" s="12"/>
    </row>
    <row r="160" spans="1:3" x14ac:dyDescent="0.25">
      <c r="A160" s="12"/>
      <c r="B160" s="12"/>
      <c r="C160" s="12"/>
    </row>
    <row r="161" spans="1:3" x14ac:dyDescent="0.25">
      <c r="A161" s="12"/>
      <c r="B161" s="12"/>
      <c r="C161" s="12"/>
    </row>
    <row r="162" spans="1:3" x14ac:dyDescent="0.25">
      <c r="A162" s="12"/>
      <c r="B162" s="12"/>
      <c r="C162" s="12"/>
    </row>
    <row r="163" spans="1:3" x14ac:dyDescent="0.25">
      <c r="A163" s="12"/>
      <c r="B163" s="12"/>
      <c r="C163" s="12"/>
    </row>
    <row r="164" spans="1:3" x14ac:dyDescent="0.25">
      <c r="A164" s="12"/>
      <c r="B164" s="12"/>
      <c r="C164" s="12"/>
    </row>
    <row r="165" spans="1:3" x14ac:dyDescent="0.25">
      <c r="A165" s="12"/>
      <c r="B165" s="12"/>
      <c r="C165" s="12"/>
    </row>
    <row r="166" spans="1:3" x14ac:dyDescent="0.25">
      <c r="A166" s="12"/>
      <c r="B166" s="12"/>
      <c r="C166" s="12"/>
    </row>
    <row r="167" spans="1:3" x14ac:dyDescent="0.25">
      <c r="A167" s="12"/>
      <c r="B167" s="12"/>
      <c r="C167" s="12"/>
    </row>
    <row r="168" spans="1:3" x14ac:dyDescent="0.25">
      <c r="A168" s="12"/>
      <c r="B168" s="12"/>
      <c r="C168" s="12"/>
    </row>
    <row r="169" spans="1:3" x14ac:dyDescent="0.25">
      <c r="A169" s="12"/>
      <c r="B169" s="12"/>
      <c r="C169" s="12"/>
    </row>
    <row r="170" spans="1:3" x14ac:dyDescent="0.25">
      <c r="A170" s="12"/>
      <c r="B170" s="12"/>
      <c r="C170" s="12"/>
    </row>
    <row r="171" spans="1:3" x14ac:dyDescent="0.25">
      <c r="A171" s="12"/>
      <c r="B171" s="12"/>
      <c r="C171" s="12"/>
    </row>
    <row r="172" spans="1:3" x14ac:dyDescent="0.25">
      <c r="A172" s="12"/>
      <c r="B172" s="12"/>
      <c r="C172" s="12"/>
    </row>
    <row r="173" spans="1:3" x14ac:dyDescent="0.25">
      <c r="A173" s="12"/>
      <c r="B173" s="12"/>
      <c r="C173" s="12"/>
    </row>
    <row r="174" spans="1:3" x14ac:dyDescent="0.25">
      <c r="A174" s="12"/>
      <c r="B174" s="12"/>
      <c r="C174" s="12"/>
    </row>
    <row r="175" spans="1:3" x14ac:dyDescent="0.25">
      <c r="A175" s="12"/>
      <c r="B175" s="12"/>
      <c r="C175" s="12"/>
    </row>
    <row r="176" spans="1:3" x14ac:dyDescent="0.25">
      <c r="A176" s="12"/>
      <c r="B176" s="12"/>
      <c r="C176" s="12"/>
    </row>
    <row r="177" spans="1:3" x14ac:dyDescent="0.25">
      <c r="A177" s="12"/>
      <c r="B177" s="12"/>
      <c r="C177" s="12"/>
    </row>
    <row r="178" spans="1:3" x14ac:dyDescent="0.25">
      <c r="A178" s="12"/>
      <c r="B178" s="12"/>
      <c r="C178" s="12"/>
    </row>
    <row r="179" spans="1:3" x14ac:dyDescent="0.25">
      <c r="A179" s="12"/>
      <c r="B179" s="12"/>
      <c r="C179" s="12"/>
    </row>
    <row r="180" spans="1:3" x14ac:dyDescent="0.25">
      <c r="A180" s="12"/>
      <c r="B180" s="12"/>
      <c r="C180" s="12"/>
    </row>
    <row r="181" spans="1:3" x14ac:dyDescent="0.25">
      <c r="A181" s="12"/>
      <c r="B181" s="12"/>
      <c r="C181" s="12"/>
    </row>
    <row r="182" spans="1:3" x14ac:dyDescent="0.25">
      <c r="A182" s="12"/>
      <c r="B182" s="12"/>
      <c r="C182" s="12"/>
    </row>
    <row r="183" spans="1:3" x14ac:dyDescent="0.25">
      <c r="A183" s="12"/>
      <c r="B183" s="12"/>
      <c r="C183" s="12"/>
    </row>
    <row r="184" spans="1:3" x14ac:dyDescent="0.25">
      <c r="A184" s="12"/>
      <c r="B184" s="12"/>
      <c r="C184" s="12"/>
    </row>
    <row r="185" spans="1:3" x14ac:dyDescent="0.25">
      <c r="A185" s="12"/>
      <c r="B185" s="12"/>
      <c r="C185" s="12"/>
    </row>
    <row r="186" spans="1:3" x14ac:dyDescent="0.25">
      <c r="A186" s="12"/>
      <c r="B186" s="12"/>
      <c r="C186" s="12"/>
    </row>
    <row r="187" spans="1:3" x14ac:dyDescent="0.25">
      <c r="A187" s="12"/>
      <c r="B187" s="12"/>
      <c r="C187" s="12"/>
    </row>
    <row r="188" spans="1:3" x14ac:dyDescent="0.25">
      <c r="A188" s="12"/>
      <c r="B188" s="12"/>
      <c r="C188" s="12"/>
    </row>
    <row r="189" spans="1:3" x14ac:dyDescent="0.25">
      <c r="A189" s="12"/>
      <c r="B189" s="12"/>
      <c r="C189" s="12"/>
    </row>
    <row r="190" spans="1:3" x14ac:dyDescent="0.25">
      <c r="A190" s="12"/>
      <c r="B190" s="12"/>
      <c r="C190" s="12"/>
    </row>
    <row r="191" spans="1:3" x14ac:dyDescent="0.25">
      <c r="A191" s="12"/>
      <c r="B191" s="12"/>
      <c r="C191" s="12"/>
    </row>
    <row r="192" spans="1:3" x14ac:dyDescent="0.25">
      <c r="A192" s="12"/>
      <c r="B192" s="12"/>
      <c r="C192" s="12"/>
    </row>
    <row r="193" spans="1:3" x14ac:dyDescent="0.25">
      <c r="A193" s="12"/>
      <c r="B193" s="12"/>
      <c r="C193" s="12"/>
    </row>
    <row r="194" spans="1:3" x14ac:dyDescent="0.25">
      <c r="A194" s="12"/>
      <c r="B194" s="12"/>
      <c r="C194" s="12"/>
    </row>
    <row r="195" spans="1:3" x14ac:dyDescent="0.25">
      <c r="A195" s="12"/>
      <c r="B195" s="12"/>
      <c r="C195" s="12"/>
    </row>
    <row r="196" spans="1:3" x14ac:dyDescent="0.25">
      <c r="A196" s="12"/>
      <c r="B196" s="12"/>
      <c r="C196" s="12"/>
    </row>
    <row r="197" spans="1:3" x14ac:dyDescent="0.25">
      <c r="A197" s="12"/>
      <c r="B197" s="12"/>
      <c r="C197" s="12"/>
    </row>
    <row r="198" spans="1:3" x14ac:dyDescent="0.25">
      <c r="A198" s="12"/>
      <c r="B198" s="12"/>
      <c r="C198" s="12"/>
    </row>
    <row r="199" spans="1:3" x14ac:dyDescent="0.25">
      <c r="A199" s="12"/>
      <c r="B199" s="12"/>
      <c r="C199" s="12"/>
    </row>
    <row r="200" spans="1:3" x14ac:dyDescent="0.25">
      <c r="A200" s="12"/>
      <c r="B200" s="12"/>
      <c r="C200" s="12"/>
    </row>
    <row r="201" spans="1:3" x14ac:dyDescent="0.25">
      <c r="A201" s="12"/>
      <c r="B201" s="12"/>
      <c r="C201" s="12"/>
    </row>
    <row r="202" spans="1:3" x14ac:dyDescent="0.25">
      <c r="A202" s="12"/>
      <c r="B202" s="12"/>
      <c r="C202" s="12"/>
    </row>
    <row r="203" spans="1:3" x14ac:dyDescent="0.25">
      <c r="A203" s="12"/>
      <c r="B203" s="12"/>
      <c r="C203" s="12"/>
    </row>
    <row r="204" spans="1:3" x14ac:dyDescent="0.25">
      <c r="A204" s="12"/>
      <c r="B204" s="12"/>
      <c r="C204" s="12"/>
    </row>
    <row r="205" spans="1:3" x14ac:dyDescent="0.25">
      <c r="A205" s="12"/>
      <c r="B205" s="12"/>
      <c r="C205" s="12"/>
    </row>
    <row r="206" spans="1:3" x14ac:dyDescent="0.25">
      <c r="A206" s="12"/>
      <c r="B206" s="12"/>
      <c r="C206" s="12"/>
    </row>
    <row r="207" spans="1:3" x14ac:dyDescent="0.25">
      <c r="A207" s="12"/>
      <c r="B207" s="12"/>
      <c r="C207" s="12"/>
    </row>
    <row r="208" spans="1:3" x14ac:dyDescent="0.25">
      <c r="A208" s="12"/>
      <c r="B208" s="12"/>
      <c r="C208" s="12"/>
    </row>
    <row r="209" spans="1:3" x14ac:dyDescent="0.25">
      <c r="A209" s="12"/>
      <c r="B209" s="12"/>
      <c r="C209" s="12"/>
    </row>
    <row r="210" spans="1:3" x14ac:dyDescent="0.25">
      <c r="A210" s="12"/>
      <c r="B210" s="12"/>
      <c r="C210" s="12"/>
    </row>
    <row r="211" spans="1:3" x14ac:dyDescent="0.25">
      <c r="A211" s="12"/>
      <c r="B211" s="12"/>
      <c r="C211" s="12"/>
    </row>
    <row r="212" spans="1:3" x14ac:dyDescent="0.25">
      <c r="A212" s="12"/>
      <c r="B212" s="12"/>
      <c r="C212" s="12"/>
    </row>
    <row r="213" spans="1:3" x14ac:dyDescent="0.25">
      <c r="A213" s="12"/>
      <c r="B213" s="12"/>
      <c r="C213" s="12"/>
    </row>
    <row r="214" spans="1:3" x14ac:dyDescent="0.25">
      <c r="A214" s="12"/>
      <c r="B214" s="12"/>
      <c r="C214" s="12"/>
    </row>
    <row r="215" spans="1:3" x14ac:dyDescent="0.25">
      <c r="A215" s="12"/>
      <c r="B215" s="12"/>
      <c r="C215" s="12"/>
    </row>
    <row r="216" spans="1:3" x14ac:dyDescent="0.25">
      <c r="A216" s="12"/>
      <c r="B216" s="12"/>
      <c r="C216" s="12"/>
    </row>
    <row r="217" spans="1:3" x14ac:dyDescent="0.25">
      <c r="A217" s="12"/>
      <c r="B217" s="12"/>
      <c r="C217" s="12"/>
    </row>
    <row r="218" spans="1:3" x14ac:dyDescent="0.25">
      <c r="A218" s="12"/>
      <c r="B218" s="12"/>
      <c r="C218" s="12"/>
    </row>
    <row r="219" spans="1:3" x14ac:dyDescent="0.25">
      <c r="A219" s="12"/>
      <c r="B219" s="12"/>
      <c r="C219" s="12"/>
    </row>
    <row r="220" spans="1:3" x14ac:dyDescent="0.25">
      <c r="A220" s="12"/>
      <c r="B220" s="12"/>
      <c r="C220" s="12"/>
    </row>
    <row r="221" spans="1:3" x14ac:dyDescent="0.25">
      <c r="A221" s="12"/>
      <c r="B221" s="12"/>
      <c r="C221" s="12"/>
    </row>
  </sheetData>
  <mergeCells count="47">
    <mergeCell ref="C37:D37"/>
    <mergeCell ref="C36:D36"/>
    <mergeCell ref="C40:D40"/>
    <mergeCell ref="B21:D21"/>
    <mergeCell ref="B43:D43"/>
    <mergeCell ref="C35:D35"/>
    <mergeCell ref="C32:D32"/>
    <mergeCell ref="C28:D28"/>
    <mergeCell ref="C26:D26"/>
    <mergeCell ref="C27:D27"/>
    <mergeCell ref="C30:D30"/>
    <mergeCell ref="C31:D31"/>
    <mergeCell ref="C34:D34"/>
    <mergeCell ref="C38:D38"/>
    <mergeCell ref="B7:D7"/>
    <mergeCell ref="B9:D9"/>
    <mergeCell ref="B11:D11"/>
    <mergeCell ref="B19:D19"/>
    <mergeCell ref="B13:D13"/>
    <mergeCell ref="C58:D58"/>
    <mergeCell ref="C45:D45"/>
    <mergeCell ref="C46:D46"/>
    <mergeCell ref="C56:D56"/>
    <mergeCell ref="C57:D57"/>
    <mergeCell ref="C50:D50"/>
    <mergeCell ref="C53:D53"/>
    <mergeCell ref="C51:D51"/>
    <mergeCell ref="C54:D54"/>
    <mergeCell ref="C47:D47"/>
    <mergeCell ref="C48:D48"/>
    <mergeCell ref="C52:D52"/>
    <mergeCell ref="A2:J2"/>
    <mergeCell ref="B15:D15"/>
    <mergeCell ref="B17:D17"/>
    <mergeCell ref="C41:D41"/>
    <mergeCell ref="C55:D55"/>
    <mergeCell ref="C22:D22"/>
    <mergeCell ref="C23:D23"/>
    <mergeCell ref="C25:D25"/>
    <mergeCell ref="C29:D29"/>
    <mergeCell ref="C39:D39"/>
    <mergeCell ref="C49:D49"/>
    <mergeCell ref="C24:D24"/>
    <mergeCell ref="C44:D44"/>
    <mergeCell ref="B3:H3"/>
    <mergeCell ref="C33:D33"/>
    <mergeCell ref="B6:D6"/>
  </mergeCells>
  <hyperlinks>
    <hyperlink ref="C48" r:id="rId1" xr:uid="{AC99196F-3E68-4BE9-85DA-D1EA685B7E8F}"/>
    <hyperlink ref="C47" r:id="rId2" xr:uid="{3DAF518A-0737-4E39-8D94-D9A0977A340D}"/>
    <hyperlink ref="C49" r:id="rId3" xr:uid="{9B5C189D-35D6-4E4A-9465-23CACC055119}"/>
    <hyperlink ref="C46" r:id="rId4" xr:uid="{437DFC72-E499-41E0-A676-D2527372A3C5}"/>
    <hyperlink ref="C53" r:id="rId5" xr:uid="{22E175E5-3522-4BB4-84F4-10E475AFF27C}"/>
    <hyperlink ref="C50" r:id="rId6" xr:uid="{6CDC06C4-C6E6-4D11-9CBB-8C0B2456FF52}"/>
    <hyperlink ref="C51" r:id="rId7" xr:uid="{58C79BCB-12B7-4B4C-A05A-CCFE612C1463}"/>
    <hyperlink ref="C54" r:id="rId8" xr:uid="{744DBA80-EA1C-42FE-8419-0E86D0E78884}"/>
    <hyperlink ref="C55" r:id="rId9" xr:uid="{83D767FE-2B65-4FEB-A82F-002C8172958E}"/>
    <hyperlink ref="C45" r:id="rId10" xr:uid="{EBE2964A-CF2F-4540-B1F3-F60469D3BB76}"/>
    <hyperlink ref="B23" location="'0_Загальне'!A1" display="0_Загальне" xr:uid="{6FFCE859-2965-4764-86AB-FEFBE96BD68E}"/>
    <hyperlink ref="B25" location="'1_Доходи'!A1" display="1_Доходи" xr:uid="{60020A31-BDF7-435D-8E9B-2DC33348740B}"/>
    <hyperlink ref="B29" location="'2_Видатки (базові)'!A1" display="2_Видатки (базові)" xr:uid="{9C098C7C-9565-4A2B-A821-2884964067EF}"/>
    <hyperlink ref="B39" location="'5_Результати (порівняння)_друк'!A1" display="5_Результати (порівняння)_друк" xr:uid="{AF559A7B-8237-4762-A741-B67AF867E0B4}"/>
    <hyperlink ref="B35" location="'4_Видатки (оптимізовані)'!A1" display="2_Видатки (оптимізовані)" xr:uid="{70A54096-EA06-4A31-ABDA-C5C85ACD773D}"/>
    <hyperlink ref="B33" location="'3_Результати (базові)_друк'!A1" display="3_Результати (базові)" xr:uid="{2F618F8B-954F-40A0-B900-67B021192FE6}"/>
    <hyperlink ref="B41" location="Графіки!A1" display="Графіки" xr:uid="{F00E8FA1-A873-46DB-986C-6C11BF7A211A}"/>
    <hyperlink ref="C56" r:id="rId11" xr:uid="{7024FE0A-E122-42A3-821E-F918EC444560}"/>
    <hyperlink ref="C57" r:id="rId12" xr:uid="{A886E113-E2EE-49E9-8DA2-E92A4075E88E}"/>
    <hyperlink ref="C58" r:id="rId13" location="2" display="http://moz.gov.ua/article/public-discussions/proekt-postanovi-kabinetu-ministriv-ukraini-%C2%ABpro-zatverdzhennja-porjadku-realizacii-derzhavnih-garantij-medichnogo-obslugovuvannja-naselennja-za-programoju-medichnih-garantij-dlja-pervinnoi-medichnoi-dopomogi-na-2018-rik%C2%BB#2" xr:uid="{433FC86E-740F-4E84-B060-BF471605CE7C}"/>
    <hyperlink ref="C52" r:id="rId14" xr:uid="{24C05108-5B7F-41E4-A911-8CCB2352269D}"/>
    <hyperlink ref="B27" location="Доходи_друк!A1" display="Доходи_друк" xr:uid="{64698B8F-AAE4-444E-A825-D58A9F5D9D0D}"/>
    <hyperlink ref="B31" location="'Видатки (базові)_друк'!A1" display="Видатки (базові)_друк" xr:uid="{56D29933-4D10-44D1-A4F0-71BA2C0F5224}"/>
    <hyperlink ref="B37" location="'Видатки (оптимізовані)_друк'!A1" display="Видатки (оптимізовані)_друк" xr:uid="{3A66D815-F0FE-411B-B500-C7FAD4BA37D0}"/>
  </hyperlinks>
  <pageMargins left="0.7" right="0.7" top="0.75" bottom="0.75" header="0.3" footer="0.3"/>
  <pageSetup orientation="portrait" r:id="rId15"/>
  <drawing r:id="rId1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8BE33F-16C0-4AD5-AF8B-D34F809FE6E5}">
  <sheetPr>
    <pageSetUpPr fitToPage="1"/>
  </sheetPr>
  <dimension ref="A1:O40"/>
  <sheetViews>
    <sheetView tabSelected="1" zoomScaleNormal="100" workbookViewId="0">
      <selection activeCell="A2" sqref="A2:J2"/>
    </sheetView>
  </sheetViews>
  <sheetFormatPr defaultRowHeight="16.5" outlineLevelRow="1" x14ac:dyDescent="0.25"/>
  <cols>
    <col min="1" max="1" width="9.140625" style="1"/>
    <col min="2" max="2" width="47.140625" style="1" bestFit="1" customWidth="1"/>
    <col min="3" max="3" width="30.28515625" style="1" customWidth="1"/>
    <col min="4" max="6" width="25.5703125" style="1" customWidth="1"/>
    <col min="7" max="7" width="25.5703125" style="8" customWidth="1"/>
    <col min="8" max="13" width="25.5703125" style="1" customWidth="1"/>
    <col min="14" max="14" width="28.28515625" style="1" customWidth="1"/>
    <col min="15" max="15" width="23.42578125" style="1" customWidth="1"/>
    <col min="16" max="16384" width="9.140625" style="1"/>
  </cols>
  <sheetData>
    <row r="1" spans="1:15" s="413" customFormat="1" x14ac:dyDescent="0.25"/>
    <row r="2" spans="1:15" ht="22.5" x14ac:dyDescent="0.3">
      <c r="A2" s="744" t="s">
        <v>345</v>
      </c>
      <c r="B2" s="744"/>
      <c r="C2" s="744"/>
      <c r="D2" s="744"/>
      <c r="E2" s="744"/>
      <c r="F2" s="744"/>
      <c r="G2" s="744"/>
      <c r="H2" s="744"/>
      <c r="I2" s="744"/>
      <c r="J2" s="744"/>
    </row>
    <row r="4" spans="1:15" ht="39.75" customHeight="1" x14ac:dyDescent="0.25"/>
    <row r="5" spans="1:15" ht="36.75" customHeight="1" x14ac:dyDescent="0.25">
      <c r="B5" s="1000" t="s">
        <v>299</v>
      </c>
      <c r="C5" s="1000"/>
      <c r="D5" s="1000"/>
      <c r="E5" s="1000"/>
      <c r="F5" s="1000"/>
      <c r="G5" s="1000"/>
      <c r="H5" s="1000"/>
      <c r="I5" s="1000"/>
      <c r="J5" s="1000"/>
      <c r="K5" s="1000"/>
      <c r="L5" s="1000"/>
      <c r="M5" s="1000"/>
      <c r="N5" s="1000"/>
      <c r="O5" s="1000"/>
    </row>
    <row r="7" spans="1:15" ht="21.75" customHeight="1" x14ac:dyDescent="0.25">
      <c r="B7" s="265" t="str">
        <f>'2_Видатки (базові)'!B7</f>
        <v>Офіційна повна назва надавача ПМД:</v>
      </c>
      <c r="C7" s="222">
        <f>'2_Видатки (базові)'!D7</f>
        <v>0</v>
      </c>
    </row>
    <row r="8" spans="1:15" ht="21.75" customHeight="1" x14ac:dyDescent="0.25">
      <c r="B8" s="265" t="str">
        <f>'0_Загальне'!B25</f>
        <v>Плановий період (рік):</v>
      </c>
      <c r="C8" s="222" t="str">
        <f>'0_Загальне'!C25</f>
        <v>2018 рік</v>
      </c>
    </row>
    <row r="9" spans="1:15" ht="21.75" customHeight="1" x14ac:dyDescent="0.25">
      <c r="B9" s="265" t="s">
        <v>19</v>
      </c>
      <c r="C9" s="222">
        <f>'0_Загальне'!C27</f>
        <v>0</v>
      </c>
    </row>
    <row r="10" spans="1:15" ht="31.5" customHeight="1" thickBot="1" x14ac:dyDescent="0.3">
      <c r="B10" s="265"/>
      <c r="C10" s="222"/>
    </row>
    <row r="11" spans="1:15" ht="63.75" customHeight="1" x14ac:dyDescent="0.25">
      <c r="B11" s="540" t="str">
        <f>'1_Доходи'!B19</f>
        <v>Показник</v>
      </c>
      <c r="C11" s="485" t="str">
        <f>'1_Доходи'!C19</f>
        <v>Доходи 
у І кварталі 2018, грн.</v>
      </c>
      <c r="D11" s="485" t="str">
        <f>'1_Доходи'!D19</f>
        <v>Доходи
у ІІ кварталі 2018, грн.</v>
      </c>
      <c r="E11" s="821" t="str">
        <f>'1_Доходи'!E19</f>
        <v>Доходи 
у ІІІ кварталі 2018, грн.</v>
      </c>
      <c r="F11" s="861"/>
      <c r="G11" s="863"/>
      <c r="H11" s="821" t="str">
        <f>'1_Доходи'!F19</f>
        <v>Доходи
у IV кварталі 2018, грн.</v>
      </c>
      <c r="I11" s="861"/>
      <c r="J11" s="863"/>
      <c r="K11" s="1009" t="str">
        <f>'1_Доходи'!G19</f>
        <v>Всього ДОХОДІВ надавача ПМД
у 2018 році, грн.</v>
      </c>
      <c r="L11" s="1010"/>
      <c r="M11" s="1011"/>
      <c r="N11" s="821" t="str">
        <f>'1_Доходи'!H19</f>
        <v>Структура ДОХОДІВ надавача ПМД у 2018 році, % до загального підсумку</v>
      </c>
      <c r="O11" s="862"/>
    </row>
    <row r="12" spans="1:15" ht="89.25" customHeight="1" x14ac:dyDescent="0.25">
      <c r="B12" s="497" t="s">
        <v>381</v>
      </c>
      <c r="C12" s="18">
        <f>'1_Доходи'!C20</f>
        <v>0</v>
      </c>
      <c r="D12" s="18">
        <f>'1_Доходи'!D20</f>
        <v>0</v>
      </c>
      <c r="E12" s="1003">
        <f>'1_Доходи'!E20</f>
        <v>0</v>
      </c>
      <c r="F12" s="1004"/>
      <c r="G12" s="1005"/>
      <c r="H12" s="1003">
        <f>'1_Доходи'!F20</f>
        <v>0</v>
      </c>
      <c r="I12" s="1004"/>
      <c r="J12" s="1005"/>
      <c r="K12" s="984">
        <f>'1_Доходи'!G20</f>
        <v>0</v>
      </c>
      <c r="L12" s="985"/>
      <c r="M12" s="986"/>
      <c r="N12" s="993" t="e">
        <f>'1_Доходи'!H20</f>
        <v>#DIV/0!</v>
      </c>
      <c r="O12" s="994"/>
    </row>
    <row r="13" spans="1:15" ht="89.25" customHeight="1" x14ac:dyDescent="0.25">
      <c r="B13" s="497" t="s">
        <v>382</v>
      </c>
      <c r="C13" s="18">
        <f>'1_Доходи'!C21</f>
        <v>0</v>
      </c>
      <c r="D13" s="18">
        <f>'1_Доходи'!D21</f>
        <v>0</v>
      </c>
      <c r="E13" s="1003">
        <f>'1_Доходи'!E21</f>
        <v>0</v>
      </c>
      <c r="F13" s="1004"/>
      <c r="G13" s="1005"/>
      <c r="H13" s="1003">
        <f>'1_Доходи'!F21</f>
        <v>0</v>
      </c>
      <c r="I13" s="1004"/>
      <c r="J13" s="1005"/>
      <c r="K13" s="984">
        <f>'1_Доходи'!G21</f>
        <v>0</v>
      </c>
      <c r="L13" s="985"/>
      <c r="M13" s="986"/>
      <c r="N13" s="993" t="e">
        <f>'1_Доходи'!H21</f>
        <v>#DIV/0!</v>
      </c>
      <c r="O13" s="994"/>
    </row>
    <row r="14" spans="1:15" ht="89.25" customHeight="1" thickBot="1" x14ac:dyDescent="0.3">
      <c r="B14" s="618" t="str">
        <f>'1_Доходи'!B22</f>
        <v>Інші надходження/доходи надавача ПМД (Розділ ІІІ вкладки "1_Доходи"), грн.</v>
      </c>
      <c r="C14" s="619">
        <f>'1_Доходи'!C22</f>
        <v>0</v>
      </c>
      <c r="D14" s="619">
        <f>'1_Доходи'!D22</f>
        <v>0</v>
      </c>
      <c r="E14" s="1006">
        <f>'1_Доходи'!E22</f>
        <v>0</v>
      </c>
      <c r="F14" s="1007"/>
      <c r="G14" s="1008"/>
      <c r="H14" s="1006">
        <f>'1_Доходи'!F22</f>
        <v>0</v>
      </c>
      <c r="I14" s="1007"/>
      <c r="J14" s="1008"/>
      <c r="K14" s="987">
        <f>'1_Доходи'!G22</f>
        <v>0</v>
      </c>
      <c r="L14" s="988"/>
      <c r="M14" s="989"/>
      <c r="N14" s="995" t="e">
        <f>'1_Доходи'!H22</f>
        <v>#DIV/0!</v>
      </c>
      <c r="O14" s="996"/>
    </row>
    <row r="15" spans="1:15" s="8" customFormat="1" ht="89.25" customHeight="1" thickBot="1" x14ac:dyDescent="0.3">
      <c r="B15" s="620" t="str">
        <f>'1_Доходи'!B23</f>
        <v>ВСЬОГО ДОХОДІВ надавача ПМД
у 2018 році, грн.</v>
      </c>
      <c r="C15" s="621">
        <f>'1_Доходи'!C23</f>
        <v>0</v>
      </c>
      <c r="D15" s="621">
        <f>'1_Доходи'!D23</f>
        <v>0</v>
      </c>
      <c r="E15" s="1012">
        <f>'1_Доходи'!E23</f>
        <v>0</v>
      </c>
      <c r="F15" s="1013"/>
      <c r="G15" s="1014"/>
      <c r="H15" s="1012">
        <f>'1_Доходи'!F23</f>
        <v>0</v>
      </c>
      <c r="I15" s="1013"/>
      <c r="J15" s="1014"/>
      <c r="K15" s="1012">
        <f>'1_Доходи'!G23</f>
        <v>0</v>
      </c>
      <c r="L15" s="1013"/>
      <c r="M15" s="1014"/>
      <c r="N15" s="997" t="e">
        <f>'1_Доходи'!H23</f>
        <v>#DIV/0!</v>
      </c>
      <c r="O15" s="998"/>
    </row>
    <row r="16" spans="1:15" ht="17.25" thickBot="1" x14ac:dyDescent="0.3">
      <c r="B16" s="265"/>
      <c r="C16" s="265"/>
      <c r="D16" s="265"/>
      <c r="E16" s="265"/>
      <c r="F16" s="265"/>
      <c r="G16" s="320"/>
      <c r="H16" s="265"/>
      <c r="I16" s="265"/>
      <c r="J16" s="265"/>
      <c r="K16" s="265"/>
      <c r="L16" s="265"/>
      <c r="M16" s="265"/>
    </row>
    <row r="17" spans="2:15" ht="63.75" customHeight="1" x14ac:dyDescent="0.25">
      <c r="B17" s="990" t="str">
        <f>'4_Видатки (оптимізовані)'!B18</f>
        <v>Показник</v>
      </c>
      <c r="C17" s="982" t="str">
        <f>'4_Видатки (оптимізовані)'!C18</f>
        <v>Видатки у І кварталі 2018, грн.</v>
      </c>
      <c r="D17" s="982" t="str">
        <f>'4_Видатки (оптимізовані)'!D18</f>
        <v>Видатки у ІІ кварталі 2018, грн.</v>
      </c>
      <c r="E17" s="982" t="s">
        <v>412</v>
      </c>
      <c r="F17" s="982"/>
      <c r="G17" s="982"/>
      <c r="H17" s="982" t="s">
        <v>406</v>
      </c>
      <c r="I17" s="982"/>
      <c r="J17" s="982"/>
      <c r="K17" s="999" t="str">
        <f>'4_Видатки (оптимізовані)'!G18</f>
        <v>Всього ВИДАТКІВ надавача ПМД у 2018 році, грн.</v>
      </c>
      <c r="L17" s="999"/>
      <c r="M17" s="999"/>
      <c r="N17" s="982" t="str">
        <f>'4_Видатки (оптимізовані)'!H18</f>
        <v>Структура ВИДАТКІВ надавача ПМД у 2018 році, % до загального підсумку</v>
      </c>
      <c r="O17" s="983"/>
    </row>
    <row r="18" spans="2:15" ht="37.5" customHeight="1" thickBot="1" x14ac:dyDescent="0.3">
      <c r="B18" s="991"/>
      <c r="C18" s="992"/>
      <c r="D18" s="992"/>
      <c r="E18" s="339" t="s">
        <v>222</v>
      </c>
      <c r="F18" s="340" t="s">
        <v>223</v>
      </c>
      <c r="G18" s="339" t="s">
        <v>242</v>
      </c>
      <c r="H18" s="339" t="s">
        <v>222</v>
      </c>
      <c r="I18" s="340" t="s">
        <v>223</v>
      </c>
      <c r="J18" s="339" t="s">
        <v>242</v>
      </c>
      <c r="K18" s="535" t="s">
        <v>222</v>
      </c>
      <c r="L18" s="535" t="s">
        <v>223</v>
      </c>
      <c r="M18" s="339" t="s">
        <v>242</v>
      </c>
      <c r="N18" s="339" t="s">
        <v>222</v>
      </c>
      <c r="O18" s="341" t="s">
        <v>223</v>
      </c>
    </row>
    <row r="19" spans="2:15" ht="54" customHeight="1" thickBot="1" x14ac:dyDescent="0.3">
      <c r="B19" s="541" t="s">
        <v>234</v>
      </c>
      <c r="C19" s="321">
        <f>'2_Видатки (базові)'!D28</f>
        <v>0</v>
      </c>
      <c r="D19" s="321">
        <f>'2_Видатки (базові)'!D29</f>
        <v>0</v>
      </c>
      <c r="E19" s="321">
        <f>'2_Видатки (базові)'!D30</f>
        <v>0</v>
      </c>
      <c r="F19" s="322">
        <f>'4_Видатки (оптимізовані)'!D30</f>
        <v>0</v>
      </c>
      <c r="G19" s="321">
        <f>F19-E19</f>
        <v>0</v>
      </c>
      <c r="H19" s="321">
        <f>'2_Видатки (базові)'!D31</f>
        <v>0</v>
      </c>
      <c r="I19" s="322">
        <f>'4_Видатки (оптимізовані)'!D31</f>
        <v>0</v>
      </c>
      <c r="J19" s="321">
        <f>I19-H19</f>
        <v>0</v>
      </c>
      <c r="K19" s="536">
        <f t="shared" ref="K19:K35" si="0">C19+D19+E19+H19</f>
        <v>0</v>
      </c>
      <c r="L19" s="536">
        <f>C19+D19+F19+I19</f>
        <v>0</v>
      </c>
      <c r="M19" s="321">
        <f>L19-K19</f>
        <v>0</v>
      </c>
      <c r="N19" s="323" t="e">
        <f>K19/$K$36*100</f>
        <v>#DIV/0!</v>
      </c>
      <c r="O19" s="324" t="e">
        <f>L19/$L$36*100</f>
        <v>#DIV/0!</v>
      </c>
    </row>
    <row r="20" spans="2:15" ht="63.75" customHeight="1" outlineLevel="1" x14ac:dyDescent="0.25">
      <c r="B20" s="542" t="s">
        <v>232</v>
      </c>
      <c r="C20" s="325">
        <f>'2_Видатки (базові)'!D35</f>
        <v>0</v>
      </c>
      <c r="D20" s="325">
        <f>'2_Видатки (базові)'!D36</f>
        <v>0</v>
      </c>
      <c r="E20" s="325">
        <f>'2_Видатки (базові)'!D37</f>
        <v>0</v>
      </c>
      <c r="F20" s="326">
        <f>'4_Видатки (оптимізовані)'!D37</f>
        <v>0</v>
      </c>
      <c r="G20" s="325">
        <f>F20-E20</f>
        <v>0</v>
      </c>
      <c r="H20" s="325">
        <f>'2_Видатки (базові)'!D38</f>
        <v>0</v>
      </c>
      <c r="I20" s="326">
        <f>'4_Видатки (оптимізовані)'!D38</f>
        <v>0</v>
      </c>
      <c r="J20" s="325">
        <f t="shared" ref="J20:J35" si="1">I20-H20</f>
        <v>0</v>
      </c>
      <c r="K20" s="537">
        <f t="shared" si="0"/>
        <v>0</v>
      </c>
      <c r="L20" s="537">
        <f t="shared" ref="L20:L35" si="2">C20+D20+F20+I20</f>
        <v>0</v>
      </c>
      <c r="M20" s="325">
        <f t="shared" ref="M20:M35" si="3">L20-K20</f>
        <v>0</v>
      </c>
      <c r="N20" s="327" t="s">
        <v>241</v>
      </c>
      <c r="O20" s="328" t="s">
        <v>241</v>
      </c>
    </row>
    <row r="21" spans="2:15" ht="33.75" customHeight="1" outlineLevel="1" x14ac:dyDescent="0.25">
      <c r="B21" s="543" t="s">
        <v>230</v>
      </c>
      <c r="C21" s="17">
        <f>'2_Видатки (базові)'!D45</f>
        <v>0</v>
      </c>
      <c r="D21" s="17">
        <f>'2_Видатки (базові)'!D46</f>
        <v>0</v>
      </c>
      <c r="E21" s="17">
        <f>'2_Видатки (базові)'!D47</f>
        <v>0</v>
      </c>
      <c r="F21" s="329">
        <f>'4_Видатки (оптимізовані)'!D47</f>
        <v>0</v>
      </c>
      <c r="G21" s="17">
        <f t="shared" ref="G21:G35" si="4">F21-E21</f>
        <v>0</v>
      </c>
      <c r="H21" s="17">
        <f>'2_Видатки (базові)'!D48</f>
        <v>0</v>
      </c>
      <c r="I21" s="329">
        <f>'4_Видатки (оптимізовані)'!D48</f>
        <v>0</v>
      </c>
      <c r="J21" s="17">
        <f t="shared" si="1"/>
        <v>0</v>
      </c>
      <c r="K21" s="538">
        <f t="shared" si="0"/>
        <v>0</v>
      </c>
      <c r="L21" s="538">
        <f t="shared" si="2"/>
        <v>0</v>
      </c>
      <c r="M21" s="17">
        <f t="shared" si="3"/>
        <v>0</v>
      </c>
      <c r="N21" s="330" t="s">
        <v>241</v>
      </c>
      <c r="O21" s="331" t="s">
        <v>241</v>
      </c>
    </row>
    <row r="22" spans="2:15" ht="39" customHeight="1" outlineLevel="1" x14ac:dyDescent="0.25">
      <c r="B22" s="544" t="s">
        <v>233</v>
      </c>
      <c r="C22" s="17">
        <f>'2_Видатки (базові)'!D88</f>
        <v>0</v>
      </c>
      <c r="D22" s="17">
        <f>'2_Видатки (базові)'!D89</f>
        <v>0</v>
      </c>
      <c r="E22" s="17">
        <f>'2_Видатки (базові)'!D90</f>
        <v>0</v>
      </c>
      <c r="F22" s="329">
        <f>'4_Видатки (оптимізовані)'!D90</f>
        <v>0</v>
      </c>
      <c r="G22" s="17">
        <f t="shared" si="4"/>
        <v>0</v>
      </c>
      <c r="H22" s="17">
        <f>'2_Видатки (базові)'!D91</f>
        <v>0</v>
      </c>
      <c r="I22" s="329">
        <f>'4_Видатки (оптимізовані)'!D91</f>
        <v>0</v>
      </c>
      <c r="J22" s="17">
        <f t="shared" si="1"/>
        <v>0</v>
      </c>
      <c r="K22" s="538">
        <f t="shared" si="0"/>
        <v>0</v>
      </c>
      <c r="L22" s="538">
        <f t="shared" si="2"/>
        <v>0</v>
      </c>
      <c r="M22" s="17">
        <f t="shared" si="3"/>
        <v>0</v>
      </c>
      <c r="N22" s="330" t="s">
        <v>241</v>
      </c>
      <c r="O22" s="331" t="s">
        <v>241</v>
      </c>
    </row>
    <row r="23" spans="2:15" ht="39" customHeight="1" outlineLevel="1" x14ac:dyDescent="0.25">
      <c r="B23" s="543" t="s">
        <v>231</v>
      </c>
      <c r="C23" s="17">
        <f>'2_Видатки (базові)'!D98</f>
        <v>0</v>
      </c>
      <c r="D23" s="17">
        <f>'2_Видатки (базові)'!D99</f>
        <v>0</v>
      </c>
      <c r="E23" s="17">
        <f>'2_Видатки (базові)'!D100</f>
        <v>0</v>
      </c>
      <c r="F23" s="329">
        <f>'4_Видатки (оптимізовані)'!D100</f>
        <v>0</v>
      </c>
      <c r="G23" s="17">
        <f t="shared" si="4"/>
        <v>0</v>
      </c>
      <c r="H23" s="17">
        <f>'2_Видатки (базові)'!D101</f>
        <v>0</v>
      </c>
      <c r="I23" s="329">
        <f>'4_Видатки (оптимізовані)'!D101</f>
        <v>0</v>
      </c>
      <c r="J23" s="17">
        <f t="shared" si="1"/>
        <v>0</v>
      </c>
      <c r="K23" s="538">
        <f t="shared" si="0"/>
        <v>0</v>
      </c>
      <c r="L23" s="538">
        <f t="shared" si="2"/>
        <v>0</v>
      </c>
      <c r="M23" s="17">
        <f t="shared" si="3"/>
        <v>0</v>
      </c>
      <c r="N23" s="330" t="s">
        <v>241</v>
      </c>
      <c r="O23" s="331" t="s">
        <v>241</v>
      </c>
    </row>
    <row r="24" spans="2:15" ht="47.25" customHeight="1" outlineLevel="1" x14ac:dyDescent="0.25">
      <c r="B24" s="543" t="s">
        <v>229</v>
      </c>
      <c r="C24" s="17">
        <f>'2_Видатки (базові)'!D125</f>
        <v>0</v>
      </c>
      <c r="D24" s="17">
        <f>'2_Видатки (базові)'!D126</f>
        <v>0</v>
      </c>
      <c r="E24" s="17">
        <f>'2_Видатки (базові)'!D127</f>
        <v>0</v>
      </c>
      <c r="F24" s="329">
        <f>'4_Видатки (оптимізовані)'!D127</f>
        <v>0</v>
      </c>
      <c r="G24" s="17">
        <f t="shared" si="4"/>
        <v>0</v>
      </c>
      <c r="H24" s="17">
        <f>'2_Видатки (базові)'!D128</f>
        <v>0</v>
      </c>
      <c r="I24" s="329">
        <f>'4_Видатки (оптимізовані)'!D128</f>
        <v>0</v>
      </c>
      <c r="J24" s="17">
        <f t="shared" si="1"/>
        <v>0</v>
      </c>
      <c r="K24" s="538">
        <f t="shared" si="0"/>
        <v>0</v>
      </c>
      <c r="L24" s="538">
        <f t="shared" si="2"/>
        <v>0</v>
      </c>
      <c r="M24" s="17">
        <f t="shared" si="3"/>
        <v>0</v>
      </c>
      <c r="N24" s="330" t="s">
        <v>241</v>
      </c>
      <c r="O24" s="331" t="s">
        <v>241</v>
      </c>
    </row>
    <row r="25" spans="2:15" ht="45.75" customHeight="1" outlineLevel="1" x14ac:dyDescent="0.25">
      <c r="B25" s="544" t="s">
        <v>225</v>
      </c>
      <c r="C25" s="17">
        <f>'2_Видатки (базові)'!D201</f>
        <v>0</v>
      </c>
      <c r="D25" s="17">
        <f>'2_Видатки (базові)'!D202</f>
        <v>0</v>
      </c>
      <c r="E25" s="17">
        <f>'2_Видатки (базові)'!D203</f>
        <v>0</v>
      </c>
      <c r="F25" s="329">
        <f>'4_Видатки (оптимізовані)'!D203</f>
        <v>0</v>
      </c>
      <c r="G25" s="17">
        <f t="shared" si="4"/>
        <v>0</v>
      </c>
      <c r="H25" s="17">
        <f>'2_Видатки (базові)'!D204</f>
        <v>0</v>
      </c>
      <c r="I25" s="329">
        <f>'4_Видатки (оптимізовані)'!D204</f>
        <v>0</v>
      </c>
      <c r="J25" s="17">
        <f t="shared" si="1"/>
        <v>0</v>
      </c>
      <c r="K25" s="538">
        <f t="shared" si="0"/>
        <v>0</v>
      </c>
      <c r="L25" s="538">
        <f t="shared" si="2"/>
        <v>0</v>
      </c>
      <c r="M25" s="17">
        <f t="shared" si="3"/>
        <v>0</v>
      </c>
      <c r="N25" s="330" t="s">
        <v>241</v>
      </c>
      <c r="O25" s="331" t="s">
        <v>241</v>
      </c>
    </row>
    <row r="26" spans="2:15" ht="39" customHeight="1" outlineLevel="1" x14ac:dyDescent="0.25">
      <c r="B26" s="544" t="s">
        <v>226</v>
      </c>
      <c r="C26" s="17">
        <f>'2_Видатки (базові)'!D218</f>
        <v>0</v>
      </c>
      <c r="D26" s="17">
        <f>'2_Видатки (базові)'!D219</f>
        <v>0</v>
      </c>
      <c r="E26" s="17">
        <f>'2_Видатки (базові)'!D220</f>
        <v>0</v>
      </c>
      <c r="F26" s="329">
        <f>'4_Видатки (оптимізовані)'!D220</f>
        <v>0</v>
      </c>
      <c r="G26" s="17">
        <f t="shared" si="4"/>
        <v>0</v>
      </c>
      <c r="H26" s="17">
        <f>'2_Видатки (базові)'!D221</f>
        <v>0</v>
      </c>
      <c r="I26" s="329">
        <f>'4_Видатки (оптимізовані)'!D221</f>
        <v>0</v>
      </c>
      <c r="J26" s="17">
        <f t="shared" si="1"/>
        <v>0</v>
      </c>
      <c r="K26" s="538">
        <f t="shared" si="0"/>
        <v>0</v>
      </c>
      <c r="L26" s="538">
        <f t="shared" si="2"/>
        <v>0</v>
      </c>
      <c r="M26" s="17">
        <f t="shared" si="3"/>
        <v>0</v>
      </c>
      <c r="N26" s="330" t="s">
        <v>241</v>
      </c>
      <c r="O26" s="331" t="s">
        <v>241</v>
      </c>
    </row>
    <row r="27" spans="2:15" ht="39" customHeight="1" outlineLevel="1" x14ac:dyDescent="0.25">
      <c r="B27" s="544" t="s">
        <v>227</v>
      </c>
      <c r="C27" s="17">
        <f>'2_Видатки (базові)'!D240</f>
        <v>0</v>
      </c>
      <c r="D27" s="17">
        <f>'2_Видатки (базові)'!D241</f>
        <v>0</v>
      </c>
      <c r="E27" s="17">
        <f>'2_Видатки (базові)'!D242</f>
        <v>0</v>
      </c>
      <c r="F27" s="329">
        <f>'4_Видатки (оптимізовані)'!D242</f>
        <v>0</v>
      </c>
      <c r="G27" s="17">
        <f t="shared" si="4"/>
        <v>0</v>
      </c>
      <c r="H27" s="17">
        <f>'2_Видатки (базові)'!D243</f>
        <v>0</v>
      </c>
      <c r="I27" s="329">
        <f>'4_Видатки (оптимізовані)'!D243</f>
        <v>0</v>
      </c>
      <c r="J27" s="17">
        <f t="shared" si="1"/>
        <v>0</v>
      </c>
      <c r="K27" s="538">
        <f t="shared" si="0"/>
        <v>0</v>
      </c>
      <c r="L27" s="538">
        <f t="shared" si="2"/>
        <v>0</v>
      </c>
      <c r="M27" s="17">
        <f t="shared" si="3"/>
        <v>0</v>
      </c>
      <c r="N27" s="330" t="s">
        <v>241</v>
      </c>
      <c r="O27" s="331" t="s">
        <v>241</v>
      </c>
    </row>
    <row r="28" spans="2:15" ht="39" customHeight="1" outlineLevel="1" thickBot="1" x14ac:dyDescent="0.3">
      <c r="B28" s="545" t="s">
        <v>228</v>
      </c>
      <c r="C28" s="332">
        <f>'2_Видатки (базові)'!D262</f>
        <v>0</v>
      </c>
      <c r="D28" s="332">
        <f>'2_Видатки (базові)'!D263</f>
        <v>0</v>
      </c>
      <c r="E28" s="332">
        <f>'2_Видатки (базові)'!D264</f>
        <v>0</v>
      </c>
      <c r="F28" s="333">
        <f>'4_Видатки (оптимізовані)'!D264</f>
        <v>0</v>
      </c>
      <c r="G28" s="332">
        <f t="shared" si="4"/>
        <v>0</v>
      </c>
      <c r="H28" s="332">
        <f>'2_Видатки (базові)'!D265</f>
        <v>0</v>
      </c>
      <c r="I28" s="333">
        <f>'4_Видатки (оптимізовані)'!D265</f>
        <v>0</v>
      </c>
      <c r="J28" s="332">
        <f t="shared" si="1"/>
        <v>0</v>
      </c>
      <c r="K28" s="539">
        <f t="shared" si="0"/>
        <v>0</v>
      </c>
      <c r="L28" s="539">
        <f t="shared" si="2"/>
        <v>0</v>
      </c>
      <c r="M28" s="332">
        <f t="shared" si="3"/>
        <v>0</v>
      </c>
      <c r="N28" s="334" t="s">
        <v>241</v>
      </c>
      <c r="O28" s="335" t="s">
        <v>241</v>
      </c>
    </row>
    <row r="29" spans="2:15" ht="43.5" customHeight="1" thickBot="1" x14ac:dyDescent="0.3">
      <c r="B29" s="541" t="s">
        <v>239</v>
      </c>
      <c r="C29" s="321">
        <f>'2_Видатки (базові)'!D270</f>
        <v>0</v>
      </c>
      <c r="D29" s="321">
        <f>'2_Видатки (базові)'!D271</f>
        <v>0</v>
      </c>
      <c r="E29" s="321">
        <f>'2_Видатки (базові)'!D272</f>
        <v>0</v>
      </c>
      <c r="F29" s="322">
        <f>'4_Видатки (оптимізовані)'!D272</f>
        <v>0</v>
      </c>
      <c r="G29" s="321">
        <f t="shared" si="4"/>
        <v>0</v>
      </c>
      <c r="H29" s="321">
        <f>'2_Видатки (базові)'!D273</f>
        <v>0</v>
      </c>
      <c r="I29" s="322">
        <f>'4_Видатки (оптимізовані)'!D273</f>
        <v>0</v>
      </c>
      <c r="J29" s="321">
        <f t="shared" si="1"/>
        <v>0</v>
      </c>
      <c r="K29" s="536">
        <f t="shared" si="0"/>
        <v>0</v>
      </c>
      <c r="L29" s="536">
        <f t="shared" si="2"/>
        <v>0</v>
      </c>
      <c r="M29" s="321">
        <f t="shared" si="3"/>
        <v>0</v>
      </c>
      <c r="N29" s="323" t="e">
        <f>K29/$K$36*100</f>
        <v>#DIV/0!</v>
      </c>
      <c r="O29" s="324" t="e">
        <f>L29/$L$36*100</f>
        <v>#DIV/0!</v>
      </c>
    </row>
    <row r="30" spans="2:15" ht="43.5" customHeight="1" outlineLevel="1" x14ac:dyDescent="0.25">
      <c r="B30" s="542" t="s">
        <v>240</v>
      </c>
      <c r="C30" s="325">
        <f>'2_Видатки (базові)'!D277</f>
        <v>0</v>
      </c>
      <c r="D30" s="325">
        <f>'2_Видатки (базові)'!D278</f>
        <v>0</v>
      </c>
      <c r="E30" s="325">
        <f>'2_Видатки (базові)'!D279</f>
        <v>0</v>
      </c>
      <c r="F30" s="326">
        <f>'4_Видатки (оптимізовані)'!D279</f>
        <v>0</v>
      </c>
      <c r="G30" s="325">
        <f t="shared" si="4"/>
        <v>0</v>
      </c>
      <c r="H30" s="325">
        <f>'2_Видатки (базові)'!D280</f>
        <v>0</v>
      </c>
      <c r="I30" s="326">
        <f>'4_Видатки (оптимізовані)'!D280</f>
        <v>0</v>
      </c>
      <c r="J30" s="325">
        <f t="shared" si="1"/>
        <v>0</v>
      </c>
      <c r="K30" s="537">
        <f t="shared" si="0"/>
        <v>0</v>
      </c>
      <c r="L30" s="537">
        <f t="shared" si="2"/>
        <v>0</v>
      </c>
      <c r="M30" s="325">
        <f t="shared" si="3"/>
        <v>0</v>
      </c>
      <c r="N30" s="327" t="s">
        <v>241</v>
      </c>
      <c r="O30" s="328" t="s">
        <v>241</v>
      </c>
    </row>
    <row r="31" spans="2:15" ht="85.5" customHeight="1" outlineLevel="1" x14ac:dyDescent="0.25">
      <c r="B31" s="543" t="s">
        <v>235</v>
      </c>
      <c r="C31" s="17">
        <f>'2_Видатки (базові)'!D282</f>
        <v>0</v>
      </c>
      <c r="D31" s="17">
        <f>'2_Видатки (базові)'!D283</f>
        <v>0</v>
      </c>
      <c r="E31" s="17">
        <f>'2_Видатки (базові)'!D284</f>
        <v>0</v>
      </c>
      <c r="F31" s="329">
        <f>'4_Видатки (оптимізовані)'!D284</f>
        <v>0</v>
      </c>
      <c r="G31" s="17">
        <f t="shared" si="4"/>
        <v>0</v>
      </c>
      <c r="H31" s="17">
        <f>'2_Видатки (базові)'!D285</f>
        <v>0</v>
      </c>
      <c r="I31" s="329">
        <f>'4_Видатки (оптимізовані)'!D285</f>
        <v>0</v>
      </c>
      <c r="J31" s="17">
        <f t="shared" si="1"/>
        <v>0</v>
      </c>
      <c r="K31" s="538">
        <f t="shared" si="0"/>
        <v>0</v>
      </c>
      <c r="L31" s="538">
        <f t="shared" si="2"/>
        <v>0</v>
      </c>
      <c r="M31" s="17">
        <f t="shared" si="3"/>
        <v>0</v>
      </c>
      <c r="N31" s="330" t="s">
        <v>241</v>
      </c>
      <c r="O31" s="331" t="s">
        <v>241</v>
      </c>
    </row>
    <row r="32" spans="2:15" ht="43.5" customHeight="1" outlineLevel="1" x14ac:dyDescent="0.25">
      <c r="B32" s="543" t="s">
        <v>236</v>
      </c>
      <c r="C32" s="17">
        <f>'2_Видатки (базові)'!D287</f>
        <v>0</v>
      </c>
      <c r="D32" s="17">
        <f>'2_Видатки (базові)'!D288</f>
        <v>0</v>
      </c>
      <c r="E32" s="17">
        <f>'2_Видатки (базові)'!D289</f>
        <v>0</v>
      </c>
      <c r="F32" s="329">
        <f>'4_Видатки (оптимізовані)'!D289</f>
        <v>0</v>
      </c>
      <c r="G32" s="17">
        <f t="shared" si="4"/>
        <v>0</v>
      </c>
      <c r="H32" s="17">
        <f>'2_Видатки (базові)'!D290</f>
        <v>0</v>
      </c>
      <c r="I32" s="329">
        <f>'4_Видатки (оптимізовані)'!D290</f>
        <v>0</v>
      </c>
      <c r="J32" s="17">
        <f t="shared" si="1"/>
        <v>0</v>
      </c>
      <c r="K32" s="538">
        <f t="shared" si="0"/>
        <v>0</v>
      </c>
      <c r="L32" s="538">
        <f t="shared" si="2"/>
        <v>0</v>
      </c>
      <c r="M32" s="17">
        <f t="shared" si="3"/>
        <v>0</v>
      </c>
      <c r="N32" s="330" t="s">
        <v>241</v>
      </c>
      <c r="O32" s="331" t="s">
        <v>241</v>
      </c>
    </row>
    <row r="33" spans="2:15" ht="35.25" customHeight="1" outlineLevel="1" x14ac:dyDescent="0.25">
      <c r="B33" s="543" t="s">
        <v>237</v>
      </c>
      <c r="C33" s="17">
        <f>'2_Видатки (базові)'!D302</f>
        <v>0</v>
      </c>
      <c r="D33" s="17">
        <f>'2_Видатки (базові)'!D303</f>
        <v>0</v>
      </c>
      <c r="E33" s="17">
        <f>'2_Видатки (базові)'!D304</f>
        <v>0</v>
      </c>
      <c r="F33" s="329">
        <f>'4_Видатки (оптимізовані)'!D304</f>
        <v>0</v>
      </c>
      <c r="G33" s="17">
        <f t="shared" si="4"/>
        <v>0</v>
      </c>
      <c r="H33" s="17">
        <f>'2_Видатки (базові)'!D305</f>
        <v>0</v>
      </c>
      <c r="I33" s="329">
        <f>'4_Видатки (оптимізовані)'!D305</f>
        <v>0</v>
      </c>
      <c r="J33" s="17">
        <f t="shared" si="1"/>
        <v>0</v>
      </c>
      <c r="K33" s="538">
        <f t="shared" si="0"/>
        <v>0</v>
      </c>
      <c r="L33" s="538">
        <f t="shared" si="2"/>
        <v>0</v>
      </c>
      <c r="M33" s="17">
        <f t="shared" si="3"/>
        <v>0</v>
      </c>
      <c r="N33" s="330" t="s">
        <v>241</v>
      </c>
      <c r="O33" s="331" t="s">
        <v>241</v>
      </c>
    </row>
    <row r="34" spans="2:15" ht="43.5" customHeight="1" outlineLevel="1" thickBot="1" x14ac:dyDescent="0.3">
      <c r="B34" s="545" t="s">
        <v>238</v>
      </c>
      <c r="C34" s="332">
        <f>'2_Видатки (базові)'!D349</f>
        <v>0</v>
      </c>
      <c r="D34" s="332">
        <f>'2_Видатки (базові)'!D350</f>
        <v>0</v>
      </c>
      <c r="E34" s="332">
        <f>'2_Видатки (базові)'!D351</f>
        <v>0</v>
      </c>
      <c r="F34" s="333">
        <f>'4_Видатки (оптимізовані)'!D351</f>
        <v>0</v>
      </c>
      <c r="G34" s="332">
        <f t="shared" si="4"/>
        <v>0</v>
      </c>
      <c r="H34" s="332">
        <f>'2_Видатки (базові)'!D352</f>
        <v>0</v>
      </c>
      <c r="I34" s="333">
        <f>'4_Видатки (оптимізовані)'!D352</f>
        <v>0</v>
      </c>
      <c r="J34" s="332">
        <f t="shared" si="1"/>
        <v>0</v>
      </c>
      <c r="K34" s="539">
        <f t="shared" si="0"/>
        <v>0</v>
      </c>
      <c r="L34" s="539">
        <f t="shared" si="2"/>
        <v>0</v>
      </c>
      <c r="M34" s="332">
        <f t="shared" si="3"/>
        <v>0</v>
      </c>
      <c r="N34" s="334" t="s">
        <v>241</v>
      </c>
      <c r="O34" s="335" t="s">
        <v>241</v>
      </c>
    </row>
    <row r="35" spans="2:15" ht="47.25" customHeight="1" thickBot="1" x14ac:dyDescent="0.3">
      <c r="B35" s="541" t="str">
        <f>'4_Видатки (оптимізовані)'!B21</f>
        <v>Нерозподілені видатки надавача ПДМ, грн.</v>
      </c>
      <c r="C35" s="321">
        <f>'2_Видатки (базові)'!D378</f>
        <v>0</v>
      </c>
      <c r="D35" s="321">
        <f>'2_Видатки (базові)'!D379</f>
        <v>0</v>
      </c>
      <c r="E35" s="321">
        <f>'2_Видатки (базові)'!D380</f>
        <v>0</v>
      </c>
      <c r="F35" s="322">
        <f>'4_Видатки (оптимізовані)'!D380</f>
        <v>0</v>
      </c>
      <c r="G35" s="321">
        <f t="shared" si="4"/>
        <v>0</v>
      </c>
      <c r="H35" s="321">
        <f>'2_Видатки (базові)'!D381</f>
        <v>0</v>
      </c>
      <c r="I35" s="322">
        <f>'4_Видатки (оптимізовані)'!D381</f>
        <v>0</v>
      </c>
      <c r="J35" s="321">
        <f t="shared" si="1"/>
        <v>0</v>
      </c>
      <c r="K35" s="536">
        <f t="shared" si="0"/>
        <v>0</v>
      </c>
      <c r="L35" s="536">
        <f t="shared" si="2"/>
        <v>0</v>
      </c>
      <c r="M35" s="321">
        <f t="shared" si="3"/>
        <v>0</v>
      </c>
      <c r="N35" s="323" t="e">
        <f>K35/$K$36*100</f>
        <v>#DIV/0!</v>
      </c>
      <c r="O35" s="324" t="e">
        <f>L35/$L$36*100</f>
        <v>#DIV/0!</v>
      </c>
    </row>
    <row r="36" spans="2:15" s="7" customFormat="1" ht="54.75" customHeight="1" thickBot="1" x14ac:dyDescent="0.3">
      <c r="B36" s="546" t="str">
        <f>'4_Видатки (оптимізовані)'!B22</f>
        <v>ВСЬОГО ВИДАТКІВ надавача ПМД у 2018 році, грн.</v>
      </c>
      <c r="C36" s="531">
        <f>C19+C29+C35</f>
        <v>0</v>
      </c>
      <c r="D36" s="531">
        <f t="shared" ref="D36:O36" si="5">D19+D29+D35</f>
        <v>0</v>
      </c>
      <c r="E36" s="531">
        <f>E19+E29+E35</f>
        <v>0</v>
      </c>
      <c r="F36" s="531">
        <f>F19+F29+F35</f>
        <v>0</v>
      </c>
      <c r="G36" s="531">
        <f>G19+G29+G35</f>
        <v>0</v>
      </c>
      <c r="H36" s="531">
        <f t="shared" si="5"/>
        <v>0</v>
      </c>
      <c r="I36" s="531">
        <f t="shared" si="5"/>
        <v>0</v>
      </c>
      <c r="J36" s="531">
        <f>J19+J29+J35</f>
        <v>0</v>
      </c>
      <c r="K36" s="531">
        <f>K19+K29+K35</f>
        <v>0</v>
      </c>
      <c r="L36" s="531">
        <f t="shared" si="5"/>
        <v>0</v>
      </c>
      <c r="M36" s="532">
        <f>M19+M29+M35</f>
        <v>0</v>
      </c>
      <c r="N36" s="533" t="e">
        <f t="shared" si="5"/>
        <v>#DIV/0!</v>
      </c>
      <c r="O36" s="534" t="e">
        <f t="shared" si="5"/>
        <v>#DIV/0!</v>
      </c>
    </row>
    <row r="37" spans="2:15" s="8" customFormat="1" ht="23.25" customHeight="1" thickBot="1" x14ac:dyDescent="0.3">
      <c r="B37" s="320"/>
      <c r="C37" s="320"/>
      <c r="D37" s="320"/>
      <c r="E37" s="320"/>
      <c r="F37" s="320"/>
      <c r="G37" s="320"/>
      <c r="H37" s="320"/>
      <c r="I37" s="320"/>
      <c r="J37" s="320"/>
      <c r="K37" s="320"/>
      <c r="L37" s="320"/>
      <c r="M37" s="320"/>
      <c r="N37" s="320"/>
    </row>
    <row r="38" spans="2:15" ht="72" customHeight="1" thickBot="1" x14ac:dyDescent="0.3">
      <c r="B38" s="547" t="s">
        <v>383</v>
      </c>
      <c r="C38" s="266">
        <f>C15-C36</f>
        <v>0</v>
      </c>
      <c r="D38" s="266">
        <f>D15-D36</f>
        <v>0</v>
      </c>
      <c r="E38" s="266">
        <f>E15-E36</f>
        <v>0</v>
      </c>
      <c r="F38" s="1001">
        <f>E15-F36</f>
        <v>0</v>
      </c>
      <c r="G38" s="1001"/>
      <c r="H38" s="266">
        <f>H15-H36</f>
        <v>0</v>
      </c>
      <c r="I38" s="1001">
        <f>H15-I36</f>
        <v>0</v>
      </c>
      <c r="J38" s="1001"/>
      <c r="K38" s="266">
        <f>K15-K36</f>
        <v>0</v>
      </c>
      <c r="L38" s="1001">
        <f>K15-L36</f>
        <v>0</v>
      </c>
      <c r="M38" s="1002"/>
      <c r="N38" s="8"/>
      <c r="O38" s="8"/>
    </row>
    <row r="39" spans="2:15" s="4" customFormat="1" x14ac:dyDescent="0.25">
      <c r="B39" s="267"/>
      <c r="C39" s="268"/>
      <c r="G39" s="16"/>
      <c r="H39" s="16"/>
      <c r="I39" s="16"/>
      <c r="J39" s="16"/>
      <c r="K39" s="16"/>
      <c r="L39" s="16"/>
      <c r="M39" s="16"/>
      <c r="N39" s="16"/>
      <c r="O39" s="16"/>
    </row>
    <row r="40" spans="2:15" x14ac:dyDescent="0.25">
      <c r="F40" s="336"/>
      <c r="G40" s="337"/>
    </row>
  </sheetData>
  <mergeCells count="32">
    <mergeCell ref="B5:O5"/>
    <mergeCell ref="F38:G38"/>
    <mergeCell ref="I38:J38"/>
    <mergeCell ref="L38:M38"/>
    <mergeCell ref="E11:G11"/>
    <mergeCell ref="E12:G12"/>
    <mergeCell ref="E13:G13"/>
    <mergeCell ref="E14:G14"/>
    <mergeCell ref="H12:J12"/>
    <mergeCell ref="H13:J13"/>
    <mergeCell ref="H14:J14"/>
    <mergeCell ref="H11:J11"/>
    <mergeCell ref="K11:M11"/>
    <mergeCell ref="E15:G15"/>
    <mergeCell ref="H15:J15"/>
    <mergeCell ref="K15:M15"/>
    <mergeCell ref="H17:J17"/>
    <mergeCell ref="A2:J2"/>
    <mergeCell ref="N17:O17"/>
    <mergeCell ref="K12:M12"/>
    <mergeCell ref="K13:M13"/>
    <mergeCell ref="K14:M14"/>
    <mergeCell ref="B17:B18"/>
    <mergeCell ref="C17:C18"/>
    <mergeCell ref="D17:D18"/>
    <mergeCell ref="E17:G17"/>
    <mergeCell ref="N11:O11"/>
    <mergeCell ref="N12:O12"/>
    <mergeCell ref="N13:O13"/>
    <mergeCell ref="N14:O14"/>
    <mergeCell ref="N15:O15"/>
    <mergeCell ref="K17:M17"/>
  </mergeCells>
  <conditionalFormatting sqref="C38:M38">
    <cfRule type="cellIs" dxfId="109" priority="1" operator="lessThan">
      <formula>0</formula>
    </cfRule>
    <cfRule type="cellIs" dxfId="108" priority="2" operator="greaterThan">
      <formula>0</formula>
    </cfRule>
  </conditionalFormatting>
  <pageMargins left="0.7" right="0.7" top="0.75" bottom="0.75" header="0.3" footer="0.3"/>
  <pageSetup scale="31" fitToHeight="2" orientation="landscape" r:id="rId1"/>
  <ignoredErrors>
    <ignoredError sqref="N11:N15 B11:E11 B35 H11 K11:K15 B17:D17 K17 N17 B36 B13:E15 B12 H13:H15" unlocked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AF135A-806A-4242-A487-8133A6764D1F}">
  <dimension ref="A1:S2"/>
  <sheetViews>
    <sheetView workbookViewId="0">
      <selection activeCell="A2" sqref="A2:S2"/>
    </sheetView>
  </sheetViews>
  <sheetFormatPr defaultRowHeight="15" x14ac:dyDescent="0.25"/>
  <sheetData>
    <row r="1" spans="1:19" s="413" customFormat="1" ht="16.5" x14ac:dyDescent="0.25"/>
    <row r="2" spans="1:19" s="1" customFormat="1" ht="22.5" x14ac:dyDescent="0.3">
      <c r="A2" s="744" t="s">
        <v>345</v>
      </c>
      <c r="B2" s="744"/>
      <c r="C2" s="744"/>
      <c r="D2" s="744"/>
      <c r="E2" s="744"/>
      <c r="F2" s="744"/>
      <c r="G2" s="744"/>
      <c r="H2" s="744"/>
      <c r="I2" s="744"/>
      <c r="J2" s="744"/>
      <c r="K2" s="744"/>
      <c r="L2" s="744"/>
      <c r="M2" s="744"/>
      <c r="N2" s="744"/>
      <c r="O2" s="744"/>
      <c r="P2" s="744"/>
      <c r="Q2" s="744"/>
      <c r="R2" s="744"/>
      <c r="S2" s="744"/>
    </row>
  </sheetData>
  <mergeCells count="1">
    <mergeCell ref="A2:S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E15FA-E4C5-468A-8D0E-98288F6CB228}">
  <dimension ref="A1:J37"/>
  <sheetViews>
    <sheetView zoomScaleNormal="100" workbookViewId="0">
      <selection activeCell="A2" sqref="A2:J2"/>
    </sheetView>
  </sheetViews>
  <sheetFormatPr defaultRowHeight="16.5" x14ac:dyDescent="0.25"/>
  <cols>
    <col min="1" max="1" width="6.140625" style="1" customWidth="1"/>
    <col min="2" max="2" width="44" style="1" customWidth="1"/>
    <col min="3" max="3" width="48.140625" style="1" customWidth="1"/>
    <col min="4" max="16384" width="9.140625" style="1"/>
  </cols>
  <sheetData>
    <row r="1" spans="1:10" s="413" customFormat="1" x14ac:dyDescent="0.25"/>
    <row r="2" spans="1:10" ht="22.5" x14ac:dyDescent="0.3">
      <c r="A2" s="744" t="s">
        <v>345</v>
      </c>
      <c r="B2" s="744"/>
      <c r="C2" s="744"/>
      <c r="D2" s="744"/>
      <c r="E2" s="744"/>
      <c r="F2" s="744"/>
      <c r="G2" s="744"/>
      <c r="H2" s="744"/>
      <c r="I2" s="744"/>
      <c r="J2" s="744"/>
    </row>
    <row r="4" spans="1:10" ht="25.5" customHeight="1" x14ac:dyDescent="0.25"/>
    <row r="6" spans="1:10" ht="29.25" customHeight="1" x14ac:dyDescent="0.25">
      <c r="B6" s="747" t="s">
        <v>1</v>
      </c>
      <c r="C6" s="747"/>
    </row>
    <row r="7" spans="1:10" s="8" customFormat="1" ht="16.5" customHeight="1" x14ac:dyDescent="0.25">
      <c r="B7" s="170"/>
      <c r="C7" s="170"/>
    </row>
    <row r="8" spans="1:10" s="8" customFormat="1" ht="25.5" customHeight="1" x14ac:dyDescent="0.25">
      <c r="B8" s="745" t="s">
        <v>120</v>
      </c>
      <c r="C8" s="746"/>
    </row>
    <row r="9" spans="1:10" s="8" customFormat="1" ht="39" customHeight="1" x14ac:dyDescent="0.25">
      <c r="B9" s="748" t="s">
        <v>277</v>
      </c>
      <c r="C9" s="749"/>
    </row>
    <row r="10" spans="1:10" s="8" customFormat="1" ht="36.75" customHeight="1" x14ac:dyDescent="0.25">
      <c r="B10" s="750" t="s">
        <v>279</v>
      </c>
      <c r="C10" s="751"/>
    </row>
    <row r="11" spans="1:10" s="8" customFormat="1" ht="40.5" customHeight="1" x14ac:dyDescent="0.25">
      <c r="B11" s="742" t="s">
        <v>278</v>
      </c>
      <c r="C11" s="743"/>
    </row>
    <row r="12" spans="1:10" s="8" customFormat="1" ht="16.5" customHeight="1" x14ac:dyDescent="0.25">
      <c r="B12" s="171"/>
      <c r="C12" s="170"/>
    </row>
    <row r="13" spans="1:10" ht="38.25" customHeight="1" x14ac:dyDescent="0.25">
      <c r="B13" s="172" t="s">
        <v>115</v>
      </c>
      <c r="C13" s="173"/>
    </row>
    <row r="14" spans="1:10" x14ac:dyDescent="0.25">
      <c r="B14" s="132"/>
      <c r="C14" s="166"/>
    </row>
    <row r="15" spans="1:10" ht="24" customHeight="1" x14ac:dyDescent="0.25">
      <c r="B15" s="172" t="s">
        <v>114</v>
      </c>
      <c r="C15" s="173"/>
    </row>
    <row r="16" spans="1:10" x14ac:dyDescent="0.25">
      <c r="B16" s="132"/>
      <c r="C16" s="166"/>
    </row>
    <row r="17" spans="2:7" ht="39" customHeight="1" x14ac:dyDescent="0.25">
      <c r="B17" s="172" t="s">
        <v>0</v>
      </c>
      <c r="C17" s="173"/>
    </row>
    <row r="18" spans="2:7" x14ac:dyDescent="0.25">
      <c r="B18" s="174"/>
      <c r="C18" s="166"/>
    </row>
    <row r="19" spans="2:7" ht="39.75" customHeight="1" x14ac:dyDescent="0.25">
      <c r="B19" s="172" t="s">
        <v>116</v>
      </c>
      <c r="C19" s="173"/>
    </row>
    <row r="20" spans="2:7" x14ac:dyDescent="0.25">
      <c r="B20" s="174"/>
      <c r="C20" s="166"/>
    </row>
    <row r="21" spans="2:7" ht="82.5" x14ac:dyDescent="0.25">
      <c r="B21" s="175" t="s">
        <v>121</v>
      </c>
      <c r="C21" s="31"/>
      <c r="G21" s="95"/>
    </row>
    <row r="22" spans="2:7" s="8" customFormat="1" x14ac:dyDescent="0.25">
      <c r="B22" s="176"/>
      <c r="C22" s="177"/>
      <c r="G22" s="75"/>
    </row>
    <row r="23" spans="2:7" ht="82.5" x14ac:dyDescent="0.25">
      <c r="B23" s="175" t="s">
        <v>122</v>
      </c>
      <c r="C23" s="31"/>
      <c r="G23" s="95"/>
    </row>
    <row r="24" spans="2:7" x14ac:dyDescent="0.25">
      <c r="B24" s="174"/>
      <c r="C24" s="166"/>
    </row>
    <row r="25" spans="2:7" ht="25.5" customHeight="1" x14ac:dyDescent="0.25">
      <c r="B25" s="172" t="s">
        <v>50</v>
      </c>
      <c r="C25" s="178" t="s">
        <v>123</v>
      </c>
    </row>
    <row r="26" spans="2:7" x14ac:dyDescent="0.25">
      <c r="B26" s="132"/>
      <c r="C26" s="166"/>
    </row>
    <row r="27" spans="2:7" ht="33" x14ac:dyDescent="0.25">
      <c r="B27" s="172" t="s">
        <v>18</v>
      </c>
      <c r="C27" s="173"/>
    </row>
    <row r="28" spans="2:7" x14ac:dyDescent="0.25">
      <c r="B28" s="132"/>
      <c r="C28" s="166"/>
    </row>
    <row r="29" spans="2:7" ht="39.75" customHeight="1" x14ac:dyDescent="0.25">
      <c r="B29" s="172" t="s">
        <v>17</v>
      </c>
      <c r="C29" s="173"/>
    </row>
    <row r="30" spans="2:7" x14ac:dyDescent="0.25">
      <c r="B30" s="179"/>
    </row>
    <row r="32" spans="2:7" ht="16.5" customHeight="1" x14ac:dyDescent="0.25"/>
    <row r="33" spans="2:3" x14ac:dyDescent="0.25">
      <c r="B33" s="180"/>
      <c r="C33" s="180"/>
    </row>
    <row r="34" spans="2:3" x14ac:dyDescent="0.25">
      <c r="B34" s="180"/>
    </row>
    <row r="35" spans="2:3" x14ac:dyDescent="0.25">
      <c r="B35" s="179"/>
    </row>
    <row r="36" spans="2:3" x14ac:dyDescent="0.25">
      <c r="B36" s="179"/>
    </row>
    <row r="37" spans="2:3" x14ac:dyDescent="0.25">
      <c r="B37" s="179"/>
    </row>
  </sheetData>
  <mergeCells count="6">
    <mergeCell ref="B11:C11"/>
    <mergeCell ref="A2:J2"/>
    <mergeCell ref="B8:C8"/>
    <mergeCell ref="B6:C6"/>
    <mergeCell ref="B9:C9"/>
    <mergeCell ref="B10:C10"/>
  </mergeCells>
  <conditionalFormatting sqref="C13 C17 C19 C27 C29">
    <cfRule type="notContainsBlanks" dxfId="175" priority="4">
      <formula>LEN(TRIM(C13))&gt;0</formula>
    </cfRule>
  </conditionalFormatting>
  <conditionalFormatting sqref="C21:C23">
    <cfRule type="notContainsBlanks" dxfId="174" priority="3">
      <formula>LEN(TRIM(C21))&gt;0</formula>
    </cfRule>
  </conditionalFormatting>
  <conditionalFormatting sqref="C15">
    <cfRule type="notContainsBlanks" dxfId="173" priority="1">
      <formula>LEN(TRIM(C15))&gt;0</formula>
    </cfRule>
    <cfRule type="notContainsBlanks" dxfId="172" priority="2">
      <formula>LEN(TRIM(C15))&gt;0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2E6041-2F4B-42AE-96F3-672AD2888684}">
  <dimension ref="A1:AB83"/>
  <sheetViews>
    <sheetView zoomScaleNormal="100" workbookViewId="0">
      <selection activeCell="A2" sqref="A2:J2"/>
    </sheetView>
  </sheetViews>
  <sheetFormatPr defaultRowHeight="16.5" x14ac:dyDescent="0.25"/>
  <cols>
    <col min="1" max="1" width="5" style="181" customWidth="1"/>
    <col min="2" max="2" width="46.85546875" style="181" customWidth="1"/>
    <col min="3" max="3" width="37.140625" style="181" customWidth="1"/>
    <col min="4" max="4" width="35.5703125" style="182" customWidth="1"/>
    <col min="5" max="6" width="38.42578125" style="181" customWidth="1"/>
    <col min="7" max="7" width="30.140625" style="181" customWidth="1"/>
    <col min="8" max="8" width="45" style="181" customWidth="1"/>
    <col min="9" max="9" width="41.85546875" style="181" customWidth="1"/>
    <col min="10" max="10" width="46.5703125" style="181" customWidth="1"/>
    <col min="11" max="11" width="44" style="181" customWidth="1"/>
    <col min="12" max="12" width="37.28515625" style="181" customWidth="1"/>
    <col min="13" max="13" width="46.5703125" style="181" customWidth="1"/>
    <col min="14" max="14" width="44" style="181" customWidth="1"/>
    <col min="15" max="15" width="46.140625" style="181" customWidth="1"/>
    <col min="16" max="16" width="37.28515625" style="181" customWidth="1"/>
    <col min="17" max="17" width="41.85546875" style="181" customWidth="1"/>
    <col min="18" max="19" width="37.28515625" style="182" customWidth="1"/>
    <col min="20" max="24" width="37" style="181" customWidth="1"/>
    <col min="25" max="25" width="46.28515625" style="181" customWidth="1"/>
    <col min="26" max="26" width="41.7109375" style="181" customWidth="1"/>
    <col min="27" max="27" width="35.7109375" style="181" customWidth="1"/>
    <col min="28" max="28" width="18.28515625" style="181" customWidth="1"/>
    <col min="29" max="16384" width="9.140625" style="181"/>
  </cols>
  <sheetData>
    <row r="1" spans="1:26" s="413" customFormat="1" x14ac:dyDescent="0.25"/>
    <row r="2" spans="1:26" s="1" customFormat="1" ht="22.5" x14ac:dyDescent="0.3">
      <c r="A2" s="744" t="s">
        <v>345</v>
      </c>
      <c r="B2" s="744"/>
      <c r="C2" s="744"/>
      <c r="D2" s="744"/>
      <c r="E2" s="744"/>
      <c r="F2" s="744"/>
      <c r="G2" s="744"/>
      <c r="H2" s="744"/>
      <c r="I2" s="744"/>
      <c r="J2" s="744"/>
    </row>
    <row r="3" spans="1:26" x14ac:dyDescent="0.25"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  <c r="Q3" s="183"/>
    </row>
    <row r="4" spans="1:26" ht="34.5" customHeight="1" x14ac:dyDescent="0.25"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84"/>
      <c r="O4" s="184"/>
      <c r="P4" s="184"/>
      <c r="Q4" s="184"/>
      <c r="R4" s="184"/>
      <c r="S4" s="184"/>
      <c r="T4" s="184"/>
      <c r="U4" s="184"/>
      <c r="V4" s="184"/>
      <c r="W4" s="184"/>
      <c r="X4" s="184"/>
      <c r="Y4" s="184"/>
      <c r="Z4" s="184"/>
    </row>
    <row r="5" spans="1:26" ht="45" customHeight="1" x14ac:dyDescent="0.25">
      <c r="B5" s="791" t="s">
        <v>285</v>
      </c>
      <c r="C5" s="791"/>
      <c r="D5" s="185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</row>
    <row r="6" spans="1:26" ht="21" customHeight="1" x14ac:dyDescent="0.25"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4"/>
      <c r="P6" s="184"/>
      <c r="Q6" s="184"/>
      <c r="R6" s="184"/>
      <c r="S6" s="184"/>
      <c r="T6" s="184"/>
      <c r="U6" s="184"/>
      <c r="V6" s="184"/>
      <c r="W6" s="184"/>
      <c r="X6" s="184"/>
      <c r="Y6" s="184"/>
      <c r="Z6" s="184"/>
    </row>
    <row r="7" spans="1:26" ht="21" customHeight="1" x14ac:dyDescent="0.25">
      <c r="B7" s="184" t="str">
        <f>'0_Загальне'!B13</f>
        <v>Офіційна повна назва надавача ПМД:</v>
      </c>
      <c r="C7" s="185">
        <f>'0_Загальне'!C13</f>
        <v>0</v>
      </c>
      <c r="D7" s="184"/>
      <c r="E7" s="184"/>
      <c r="F7" s="184"/>
      <c r="G7" s="184"/>
      <c r="H7" s="184"/>
      <c r="I7" s="184"/>
      <c r="J7" s="184"/>
      <c r="K7" s="184"/>
      <c r="L7" s="184"/>
      <c r="M7" s="184"/>
      <c r="N7" s="184"/>
      <c r="O7" s="184"/>
      <c r="P7" s="184"/>
      <c r="Q7" s="184"/>
      <c r="R7" s="184"/>
      <c r="S7" s="184"/>
      <c r="T7" s="184"/>
      <c r="U7" s="184"/>
      <c r="V7" s="184"/>
      <c r="W7" s="184"/>
      <c r="X7" s="184"/>
      <c r="Y7" s="184"/>
      <c r="Z7" s="184"/>
    </row>
    <row r="8" spans="1:26" ht="21" customHeight="1" x14ac:dyDescent="0.25">
      <c r="B8" s="184" t="str">
        <f>'0_Загальне'!B25</f>
        <v>Плановий період (рік):</v>
      </c>
      <c r="C8" s="185" t="str">
        <f>'0_Загальне'!C25</f>
        <v>2018 рік</v>
      </c>
      <c r="D8" s="184"/>
      <c r="E8" s="184"/>
      <c r="F8" s="184"/>
      <c r="G8" s="184"/>
      <c r="H8" s="184"/>
      <c r="I8" s="184"/>
      <c r="J8" s="184"/>
      <c r="K8" s="184"/>
      <c r="L8" s="184"/>
      <c r="M8" s="184"/>
      <c r="N8" s="184"/>
      <c r="O8" s="184"/>
      <c r="P8" s="184"/>
      <c r="Q8" s="184"/>
      <c r="R8" s="184"/>
      <c r="S8" s="184"/>
      <c r="T8" s="184"/>
      <c r="U8" s="184"/>
      <c r="V8" s="184"/>
      <c r="W8" s="184"/>
      <c r="X8" s="184"/>
      <c r="Y8" s="184"/>
      <c r="Z8" s="184"/>
    </row>
    <row r="9" spans="1:26" ht="33.75" customHeight="1" x14ac:dyDescent="0.25">
      <c r="B9" s="184" t="str">
        <f>'0_Загальне'!B27</f>
        <v>Дата проведення розрахунку (день/місяць/рік):</v>
      </c>
      <c r="C9" s="185">
        <f>'0_Загальне'!C27</f>
        <v>0</v>
      </c>
      <c r="D9" s="184"/>
      <c r="E9" s="184"/>
      <c r="F9" s="184"/>
      <c r="G9" s="184"/>
      <c r="H9" s="184"/>
      <c r="I9" s="184"/>
      <c r="J9" s="184"/>
      <c r="K9" s="184"/>
      <c r="L9" s="184"/>
      <c r="M9" s="184"/>
      <c r="N9" s="184"/>
      <c r="O9" s="184"/>
      <c r="P9" s="184"/>
      <c r="Q9" s="184"/>
      <c r="R9" s="184"/>
      <c r="S9" s="184"/>
      <c r="T9" s="184"/>
      <c r="U9" s="184"/>
      <c r="V9" s="184"/>
      <c r="W9" s="184"/>
      <c r="X9" s="184"/>
      <c r="Y9" s="184"/>
      <c r="Z9" s="184"/>
    </row>
    <row r="10" spans="1:26" ht="21.75" customHeight="1" x14ac:dyDescent="0.25">
      <c r="B10" s="184"/>
      <c r="C10" s="184"/>
      <c r="D10" s="184"/>
      <c r="E10" s="184"/>
      <c r="F10" s="184"/>
      <c r="G10" s="184"/>
      <c r="H10" s="184"/>
      <c r="I10" s="184"/>
      <c r="J10" s="184"/>
      <c r="K10" s="184"/>
      <c r="L10" s="184"/>
      <c r="M10" s="184"/>
      <c r="N10" s="184"/>
      <c r="O10" s="184"/>
      <c r="P10" s="184"/>
      <c r="Q10" s="184"/>
      <c r="R10" s="184"/>
      <c r="S10" s="184"/>
      <c r="T10" s="184"/>
      <c r="U10" s="184"/>
      <c r="V10" s="184"/>
      <c r="W10" s="184"/>
      <c r="X10" s="184"/>
      <c r="Y10" s="184"/>
      <c r="Z10" s="184"/>
    </row>
    <row r="11" spans="1:26" ht="21.75" customHeight="1" x14ac:dyDescent="0.25">
      <c r="B11" s="794" t="s">
        <v>124</v>
      </c>
      <c r="C11" s="795"/>
      <c r="D11" s="185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4"/>
      <c r="Z11" s="184"/>
    </row>
    <row r="12" spans="1:26" ht="33" customHeight="1" x14ac:dyDescent="0.25">
      <c r="B12" s="796" t="s">
        <v>362</v>
      </c>
      <c r="C12" s="797"/>
      <c r="D12" s="15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4"/>
      <c r="Z12" s="184"/>
    </row>
    <row r="13" spans="1:26" ht="68.25" customHeight="1" x14ac:dyDescent="0.25">
      <c r="B13" s="844" t="s">
        <v>402</v>
      </c>
      <c r="C13" s="845"/>
      <c r="D13" s="15"/>
      <c r="E13" s="184"/>
      <c r="F13" s="184"/>
      <c r="G13" s="184"/>
      <c r="H13" s="184"/>
      <c r="I13" s="184"/>
      <c r="J13" s="184"/>
      <c r="K13" s="184"/>
      <c r="L13" s="184"/>
      <c r="M13" s="184"/>
      <c r="N13" s="184"/>
      <c r="O13" s="184"/>
      <c r="P13" s="184"/>
      <c r="Q13" s="184"/>
      <c r="R13" s="184"/>
      <c r="S13" s="184"/>
      <c r="T13" s="184"/>
      <c r="U13" s="184"/>
      <c r="V13" s="184"/>
      <c r="W13" s="184"/>
      <c r="X13" s="184"/>
      <c r="Y13" s="184"/>
      <c r="Z13" s="184"/>
    </row>
    <row r="14" spans="1:26" ht="52.5" customHeight="1" x14ac:dyDescent="0.25">
      <c r="B14" s="742" t="s">
        <v>280</v>
      </c>
      <c r="C14" s="743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</row>
    <row r="15" spans="1:26" x14ac:dyDescent="0.25">
      <c r="C15" s="186"/>
      <c r="D15" s="187"/>
      <c r="E15" s="183"/>
      <c r="F15" s="183"/>
      <c r="G15" s="183"/>
      <c r="H15" s="183"/>
      <c r="I15" s="183"/>
      <c r="J15" s="183"/>
      <c r="K15" s="183"/>
      <c r="L15" s="183"/>
      <c r="M15" s="183"/>
      <c r="N15" s="183"/>
      <c r="O15" s="183"/>
      <c r="P15" s="183"/>
      <c r="Q15" s="183"/>
    </row>
    <row r="16" spans="1:26" x14ac:dyDescent="0.25">
      <c r="C16" s="186"/>
      <c r="D16" s="187"/>
      <c r="E16" s="183"/>
      <c r="F16" s="183"/>
      <c r="G16" s="183"/>
      <c r="H16" s="183"/>
      <c r="I16" s="183"/>
      <c r="J16" s="183"/>
      <c r="K16" s="183"/>
      <c r="L16" s="183"/>
      <c r="M16" s="183"/>
      <c r="N16" s="183"/>
      <c r="O16" s="183"/>
      <c r="P16" s="183"/>
      <c r="Q16" s="183"/>
    </row>
    <row r="17" spans="2:27" s="188" customFormat="1" ht="39" customHeight="1" x14ac:dyDescent="0.25">
      <c r="B17" s="828" t="s">
        <v>141</v>
      </c>
      <c r="C17" s="828"/>
      <c r="D17" s="828"/>
      <c r="E17" s="828"/>
      <c r="F17" s="828"/>
      <c r="G17" s="828"/>
    </row>
    <row r="18" spans="2:27" s="183" customFormat="1" ht="13.5" customHeight="1" thickBot="1" x14ac:dyDescent="0.3">
      <c r="D18" s="182"/>
      <c r="R18" s="182"/>
      <c r="S18" s="182"/>
    </row>
    <row r="19" spans="2:27" s="183" customFormat="1" ht="70.5" customHeight="1" x14ac:dyDescent="0.25">
      <c r="B19" s="212" t="s">
        <v>9</v>
      </c>
      <c r="C19" s="213" t="s">
        <v>349</v>
      </c>
      <c r="D19" s="213" t="s">
        <v>350</v>
      </c>
      <c r="E19" s="213" t="s">
        <v>351</v>
      </c>
      <c r="F19" s="213" t="s">
        <v>352</v>
      </c>
      <c r="G19" s="214" t="s">
        <v>353</v>
      </c>
      <c r="H19" s="215" t="s">
        <v>348</v>
      </c>
      <c r="R19" s="182"/>
      <c r="S19" s="182"/>
    </row>
    <row r="20" spans="2:27" s="189" customFormat="1" ht="83.25" customHeight="1" x14ac:dyDescent="0.25">
      <c r="B20" s="211" t="s">
        <v>281</v>
      </c>
      <c r="C20" s="427">
        <f>T33+T46</f>
        <v>0</v>
      </c>
      <c r="D20" s="427">
        <f t="shared" ref="D20:F20" si="0">U33+U46</f>
        <v>0</v>
      </c>
      <c r="E20" s="427">
        <f>V33+V46</f>
        <v>0</v>
      </c>
      <c r="F20" s="427">
        <f t="shared" si="0"/>
        <v>0</v>
      </c>
      <c r="G20" s="428">
        <f>SUM(C20:F20)</f>
        <v>0</v>
      </c>
      <c r="H20" s="499" t="e">
        <f>G20/$G$23*100</f>
        <v>#DIV/0!</v>
      </c>
      <c r="R20" s="382"/>
      <c r="S20" s="382"/>
    </row>
    <row r="21" spans="2:27" ht="81" customHeight="1" x14ac:dyDescent="0.25">
      <c r="B21" s="211" t="s">
        <v>282</v>
      </c>
      <c r="C21" s="429">
        <f>T63</f>
        <v>0</v>
      </c>
      <c r="D21" s="429">
        <f>U63</f>
        <v>0</v>
      </c>
      <c r="E21" s="429">
        <f>V63</f>
        <v>0</v>
      </c>
      <c r="F21" s="429">
        <f>W63</f>
        <v>0</v>
      </c>
      <c r="G21" s="428">
        <f>SUM(C21:F21)</f>
        <v>0</v>
      </c>
      <c r="H21" s="499" t="e">
        <f>G21/$G$23*100</f>
        <v>#DIV/0!</v>
      </c>
      <c r="L21" s="190"/>
      <c r="M21" s="190"/>
      <c r="N21" s="190"/>
      <c r="O21" s="190"/>
      <c r="P21" s="190"/>
      <c r="Q21" s="190"/>
      <c r="R21" s="187"/>
      <c r="S21" s="187"/>
    </row>
    <row r="22" spans="2:27" ht="68.25" customHeight="1" x14ac:dyDescent="0.25">
      <c r="B22" s="211" t="s">
        <v>385</v>
      </c>
      <c r="C22" s="430">
        <f>C82</f>
        <v>0</v>
      </c>
      <c r="D22" s="430">
        <f t="shared" ref="D22:F22" si="1">D82</f>
        <v>0</v>
      </c>
      <c r="E22" s="430">
        <f t="shared" si="1"/>
        <v>0</v>
      </c>
      <c r="F22" s="430">
        <f t="shared" si="1"/>
        <v>0</v>
      </c>
      <c r="G22" s="428">
        <f>SUM(C22:F22)</f>
        <v>0</v>
      </c>
      <c r="H22" s="499" t="e">
        <f>G22/$G$23*100</f>
        <v>#DIV/0!</v>
      </c>
    </row>
    <row r="23" spans="2:27" ht="70.5" customHeight="1" thickBot="1" x14ac:dyDescent="0.3">
      <c r="B23" s="220" t="s">
        <v>361</v>
      </c>
      <c r="C23" s="431">
        <f>SUM(C20:C22)</f>
        <v>0</v>
      </c>
      <c r="D23" s="431">
        <f>SUM(D20:D22)</f>
        <v>0</v>
      </c>
      <c r="E23" s="431">
        <f>SUM(E20:E22)</f>
        <v>0</v>
      </c>
      <c r="F23" s="431">
        <f>SUM(F20:F22)</f>
        <v>0</v>
      </c>
      <c r="G23" s="431">
        <f>SUM(C23:F23)</f>
        <v>0</v>
      </c>
      <c r="H23" s="500" t="e">
        <f>SUM(H20:H22)</f>
        <v>#DIV/0!</v>
      </c>
    </row>
    <row r="24" spans="2:27" ht="32.25" customHeight="1" x14ac:dyDescent="0.25">
      <c r="B24" s="191"/>
      <c r="C24" s="192"/>
      <c r="D24" s="193"/>
    </row>
    <row r="25" spans="2:27" x14ac:dyDescent="0.25">
      <c r="C25" s="186"/>
      <c r="D25" s="187"/>
      <c r="E25" s="183"/>
      <c r="F25" s="183"/>
      <c r="G25" s="183"/>
      <c r="H25" s="183"/>
      <c r="I25" s="183"/>
      <c r="J25" s="183"/>
      <c r="K25" s="183"/>
      <c r="L25" s="183"/>
      <c r="M25" s="183"/>
      <c r="N25" s="183"/>
      <c r="O25" s="183"/>
      <c r="P25" s="183"/>
      <c r="Q25" s="183"/>
    </row>
    <row r="26" spans="2:27" s="188" customFormat="1" ht="58.5" customHeight="1" x14ac:dyDescent="0.25">
      <c r="B26" s="828" t="s">
        <v>284</v>
      </c>
      <c r="C26" s="828"/>
      <c r="D26" s="828"/>
      <c r="E26" s="828"/>
      <c r="F26" s="828"/>
      <c r="G26" s="828"/>
    </row>
    <row r="27" spans="2:27" s="194" customFormat="1" ht="15.75" customHeight="1" thickBot="1" x14ac:dyDescent="0.3">
      <c r="R27" s="381"/>
      <c r="S27" s="381"/>
    </row>
    <row r="28" spans="2:27" s="183" customFormat="1" ht="36" customHeight="1" thickBot="1" x14ac:dyDescent="0.3">
      <c r="B28" s="846" t="s">
        <v>125</v>
      </c>
      <c r="C28" s="847"/>
      <c r="D28" s="195"/>
      <c r="E28" s="780" t="s">
        <v>308</v>
      </c>
      <c r="F28" s="781"/>
      <c r="G28" s="781"/>
      <c r="H28" s="781"/>
      <c r="I28" s="781"/>
      <c r="J28" s="781"/>
      <c r="K28" s="781"/>
      <c r="L28" s="781"/>
      <c r="M28" s="781"/>
      <c r="N28" s="781"/>
      <c r="O28" s="781"/>
      <c r="P28" s="781"/>
      <c r="Q28" s="782"/>
      <c r="R28" s="383"/>
      <c r="S28" s="780" t="s">
        <v>307</v>
      </c>
      <c r="T28" s="781"/>
      <c r="U28" s="781"/>
      <c r="V28" s="781"/>
      <c r="W28" s="781"/>
      <c r="X28" s="781"/>
      <c r="Y28" s="782"/>
      <c r="Z28" s="181"/>
      <c r="AA28" s="181"/>
    </row>
    <row r="29" spans="2:27" ht="59.25" customHeight="1" x14ac:dyDescent="0.25">
      <c r="B29" s="848" t="s">
        <v>9</v>
      </c>
      <c r="C29" s="850" t="s">
        <v>2</v>
      </c>
      <c r="D29" s="196"/>
      <c r="E29" s="798" t="s">
        <v>9</v>
      </c>
      <c r="F29" s="823" t="s">
        <v>356</v>
      </c>
      <c r="G29" s="766" t="s">
        <v>355</v>
      </c>
      <c r="H29" s="767"/>
      <c r="I29" s="819" t="s">
        <v>357</v>
      </c>
      <c r="J29" s="820"/>
      <c r="K29" s="820"/>
      <c r="L29" s="821"/>
      <c r="M29" s="819" t="s">
        <v>358</v>
      </c>
      <c r="N29" s="820"/>
      <c r="O29" s="820"/>
      <c r="P29" s="821"/>
      <c r="Q29" s="777" t="s">
        <v>363</v>
      </c>
      <c r="R29" s="384"/>
      <c r="S29" s="798" t="s">
        <v>9</v>
      </c>
      <c r="T29" s="825" t="s">
        <v>127</v>
      </c>
      <c r="U29" s="804" t="s">
        <v>128</v>
      </c>
      <c r="V29" s="804" t="s">
        <v>129</v>
      </c>
      <c r="W29" s="804" t="s">
        <v>130</v>
      </c>
      <c r="X29" s="806" t="s">
        <v>251</v>
      </c>
      <c r="Y29" s="800" t="s">
        <v>131</v>
      </c>
    </row>
    <row r="30" spans="2:27" ht="70.5" customHeight="1" thickBot="1" x14ac:dyDescent="0.3">
      <c r="B30" s="849"/>
      <c r="C30" s="851"/>
      <c r="D30" s="196"/>
      <c r="E30" s="822"/>
      <c r="F30" s="824"/>
      <c r="G30" s="338" t="s">
        <v>133</v>
      </c>
      <c r="H30" s="372" t="s">
        <v>134</v>
      </c>
      <c r="I30" s="338" t="s">
        <v>301</v>
      </c>
      <c r="J30" s="371" t="s">
        <v>302</v>
      </c>
      <c r="K30" s="371" t="s">
        <v>303</v>
      </c>
      <c r="L30" s="372" t="s">
        <v>135</v>
      </c>
      <c r="M30" s="374" t="s">
        <v>304</v>
      </c>
      <c r="N30" s="376" t="s">
        <v>305</v>
      </c>
      <c r="O30" s="376" t="s">
        <v>306</v>
      </c>
      <c r="P30" s="375" t="s">
        <v>136</v>
      </c>
      <c r="Q30" s="818"/>
      <c r="R30" s="385"/>
      <c r="S30" s="799"/>
      <c r="T30" s="826"/>
      <c r="U30" s="805"/>
      <c r="V30" s="805"/>
      <c r="W30" s="805"/>
      <c r="X30" s="807"/>
      <c r="Y30" s="801"/>
    </row>
    <row r="31" spans="2:27" ht="26.25" customHeight="1" thickBot="1" x14ac:dyDescent="0.3">
      <c r="B31" s="380" t="s">
        <v>10</v>
      </c>
      <c r="C31" s="197"/>
      <c r="D31" s="198"/>
      <c r="E31" s="783"/>
      <c r="F31" s="784"/>
      <c r="G31" s="783"/>
      <c r="H31" s="787"/>
      <c r="I31" s="808"/>
      <c r="J31" s="809"/>
      <c r="K31" s="809"/>
      <c r="L31" s="810"/>
      <c r="M31" s="754"/>
      <c r="N31" s="755"/>
      <c r="O31" s="755"/>
      <c r="P31" s="814"/>
      <c r="Q31" s="393"/>
      <c r="R31" s="196"/>
      <c r="S31" s="815"/>
      <c r="T31" s="816"/>
      <c r="U31" s="816"/>
      <c r="V31" s="816"/>
      <c r="W31" s="816"/>
      <c r="X31" s="817"/>
      <c r="Y31" s="390"/>
    </row>
    <row r="32" spans="2:27" ht="40.5" x14ac:dyDescent="0.25">
      <c r="B32" s="481" t="s">
        <v>12</v>
      </c>
      <c r="C32" s="493">
        <v>370</v>
      </c>
      <c r="D32" s="187"/>
      <c r="E32" s="785"/>
      <c r="F32" s="786"/>
      <c r="G32" s="785"/>
      <c r="H32" s="788"/>
      <c r="I32" s="811"/>
      <c r="J32" s="812"/>
      <c r="K32" s="812"/>
      <c r="L32" s="813"/>
      <c r="M32" s="811"/>
      <c r="N32" s="812"/>
      <c r="O32" s="812"/>
      <c r="P32" s="813"/>
      <c r="Q32" s="392"/>
      <c r="R32" s="386"/>
      <c r="S32" s="757"/>
      <c r="T32" s="758"/>
      <c r="U32" s="758"/>
      <c r="V32" s="758"/>
      <c r="W32" s="758"/>
      <c r="X32" s="759"/>
      <c r="Y32" s="391"/>
    </row>
    <row r="33" spans="2:27" ht="43.5" customHeight="1" x14ac:dyDescent="0.25">
      <c r="B33" s="792" t="s">
        <v>3</v>
      </c>
      <c r="C33" s="793"/>
      <c r="D33" s="199"/>
      <c r="E33" s="434" t="s">
        <v>13</v>
      </c>
      <c r="F33" s="435">
        <f>SUM(F35:F39)</f>
        <v>1</v>
      </c>
      <c r="G33" s="436" t="s">
        <v>52</v>
      </c>
      <c r="H33" s="437" t="s">
        <v>52</v>
      </c>
      <c r="I33" s="438"/>
      <c r="J33" s="439"/>
      <c r="K33" s="439"/>
      <c r="L33" s="440">
        <f>SUM(L35:L39)</f>
        <v>0</v>
      </c>
      <c r="M33" s="438"/>
      <c r="N33" s="439"/>
      <c r="O33" s="439"/>
      <c r="P33" s="440">
        <f>SUM(P35:P39)</f>
        <v>0</v>
      </c>
      <c r="Q33" s="441">
        <f>SUM(Q35:Q39)</f>
        <v>0</v>
      </c>
      <c r="R33" s="442"/>
      <c r="S33" s="434" t="s">
        <v>311</v>
      </c>
      <c r="T33" s="429">
        <v>0</v>
      </c>
      <c r="U33" s="429">
        <v>0</v>
      </c>
      <c r="V33" s="443">
        <f>SUM(V35:V39)</f>
        <v>0</v>
      </c>
      <c r="W33" s="443">
        <f>SUM(W35:W39)</f>
        <v>0</v>
      </c>
      <c r="X33" s="444">
        <f>SUM(X35:X39)</f>
        <v>0</v>
      </c>
      <c r="Y33" s="445" t="e">
        <f>SUM(Y35:Y39)</f>
        <v>#DIV/0!</v>
      </c>
    </row>
    <row r="34" spans="2:27" ht="21" customHeight="1" x14ac:dyDescent="0.25">
      <c r="B34" s="200"/>
      <c r="C34" s="201"/>
      <c r="D34" s="199"/>
      <c r="E34" s="446" t="s">
        <v>16</v>
      </c>
      <c r="F34" s="447"/>
      <c r="G34" s="789"/>
      <c r="H34" s="790"/>
      <c r="I34" s="763"/>
      <c r="J34" s="764"/>
      <c r="K34" s="764"/>
      <c r="L34" s="765"/>
      <c r="M34" s="763"/>
      <c r="N34" s="764"/>
      <c r="O34" s="764"/>
      <c r="P34" s="765"/>
      <c r="Q34" s="448"/>
      <c r="R34" s="449"/>
      <c r="S34" s="760"/>
      <c r="T34" s="761"/>
      <c r="U34" s="761"/>
      <c r="V34" s="761"/>
      <c r="W34" s="761"/>
      <c r="X34" s="762"/>
      <c r="Y34" s="450"/>
    </row>
    <row r="35" spans="2:27" ht="21.75" customHeight="1" x14ac:dyDescent="0.25">
      <c r="B35" s="482" t="s">
        <v>4</v>
      </c>
      <c r="C35" s="490">
        <v>4</v>
      </c>
      <c r="D35" s="202"/>
      <c r="E35" s="451" t="s">
        <v>4</v>
      </c>
      <c r="F35" s="452">
        <v>6.3500000000000001E-2</v>
      </c>
      <c r="G35" s="436" t="s">
        <v>52</v>
      </c>
      <c r="H35" s="437" t="s">
        <v>52</v>
      </c>
      <c r="I35" s="453">
        <f>$I$33*F35</f>
        <v>0</v>
      </c>
      <c r="J35" s="454">
        <f>$J$33*F35</f>
        <v>0</v>
      </c>
      <c r="K35" s="454">
        <f>$K$33*F35</f>
        <v>0</v>
      </c>
      <c r="L35" s="440">
        <f>I35+J35+K35</f>
        <v>0</v>
      </c>
      <c r="M35" s="453">
        <f>$M$33*F35</f>
        <v>0</v>
      </c>
      <c r="N35" s="454">
        <f>$N$33*F35</f>
        <v>0</v>
      </c>
      <c r="O35" s="454">
        <f>$O$33*F35</f>
        <v>0</v>
      </c>
      <c r="P35" s="440">
        <f>M35+N35+O35</f>
        <v>0</v>
      </c>
      <c r="Q35" s="441">
        <f>P35+L35</f>
        <v>0</v>
      </c>
      <c r="R35" s="442"/>
      <c r="S35" s="451" t="s">
        <v>4</v>
      </c>
      <c r="T35" s="429">
        <v>0</v>
      </c>
      <c r="U35" s="429">
        <v>0</v>
      </c>
      <c r="V35" s="443">
        <f>$C$32/12*C35*(3*I35+2*J35+K35)</f>
        <v>0</v>
      </c>
      <c r="W35" s="443">
        <f>$C$32/12*C35*(3*M35+2*N35+O35)+L35*$C$32/12*3*C35</f>
        <v>0</v>
      </c>
      <c r="X35" s="444">
        <f>SUM(T35:W35)</f>
        <v>0</v>
      </c>
      <c r="Y35" s="455" t="e">
        <f>X35/$X$33*100</f>
        <v>#DIV/0!</v>
      </c>
    </row>
    <row r="36" spans="2:27" ht="21.75" customHeight="1" x14ac:dyDescent="0.25">
      <c r="B36" s="482" t="s">
        <v>5</v>
      </c>
      <c r="C36" s="490">
        <v>2.2000000000000002</v>
      </c>
      <c r="D36" s="202"/>
      <c r="E36" s="451" t="s">
        <v>5</v>
      </c>
      <c r="F36" s="452">
        <v>0.11600000000000001</v>
      </c>
      <c r="G36" s="436" t="s">
        <v>52</v>
      </c>
      <c r="H36" s="437" t="s">
        <v>52</v>
      </c>
      <c r="I36" s="453">
        <f t="shared" ref="I36:I39" si="2">$I$33*F36</f>
        <v>0</v>
      </c>
      <c r="J36" s="454">
        <f t="shared" ref="J36:J39" si="3">$J$33*F36</f>
        <v>0</v>
      </c>
      <c r="K36" s="454">
        <f t="shared" ref="K36:K39" si="4">$K$33*F36</f>
        <v>0</v>
      </c>
      <c r="L36" s="440">
        <f t="shared" ref="L36:L39" si="5">I36+J36+K36</f>
        <v>0</v>
      </c>
      <c r="M36" s="453">
        <f>$M$33*F36</f>
        <v>0</v>
      </c>
      <c r="N36" s="454">
        <f>$N$33*F36</f>
        <v>0</v>
      </c>
      <c r="O36" s="454">
        <f t="shared" ref="O36:O39" si="6">$O$33*F36</f>
        <v>0</v>
      </c>
      <c r="P36" s="440">
        <f t="shared" ref="P36:P39" si="7">M36+N36+O36</f>
        <v>0</v>
      </c>
      <c r="Q36" s="441">
        <f t="shared" ref="Q36:Q39" si="8">P36+L36</f>
        <v>0</v>
      </c>
      <c r="R36" s="442"/>
      <c r="S36" s="451" t="s">
        <v>5</v>
      </c>
      <c r="T36" s="429">
        <v>0</v>
      </c>
      <c r="U36" s="429">
        <v>0</v>
      </c>
      <c r="V36" s="443">
        <f>$C$32/12*C36*(3*I36+2*J36+K36)</f>
        <v>0</v>
      </c>
      <c r="W36" s="443">
        <f t="shared" ref="W36:W39" si="9">$C$32/12*C36*(3*M36+2*N36+O36)+L36*$C$32/12*3*C36</f>
        <v>0</v>
      </c>
      <c r="X36" s="444">
        <f>SUM(T36:W36)</f>
        <v>0</v>
      </c>
      <c r="Y36" s="455" t="e">
        <f>X36/$X$33*100</f>
        <v>#DIV/0!</v>
      </c>
    </row>
    <row r="37" spans="2:27" ht="21.75" customHeight="1" x14ac:dyDescent="0.25">
      <c r="B37" s="482" t="s">
        <v>6</v>
      </c>
      <c r="C37" s="490">
        <v>1</v>
      </c>
      <c r="D37" s="202"/>
      <c r="E37" s="451" t="s">
        <v>6</v>
      </c>
      <c r="F37" s="452">
        <v>0.31290000000000001</v>
      </c>
      <c r="G37" s="436" t="s">
        <v>52</v>
      </c>
      <c r="H37" s="437" t="s">
        <v>52</v>
      </c>
      <c r="I37" s="453">
        <f>$I$33*F37</f>
        <v>0</v>
      </c>
      <c r="J37" s="454">
        <f>$J$33*F37</f>
        <v>0</v>
      </c>
      <c r="K37" s="454">
        <f t="shared" si="4"/>
        <v>0</v>
      </c>
      <c r="L37" s="440">
        <f t="shared" si="5"/>
        <v>0</v>
      </c>
      <c r="M37" s="453">
        <f>$M$33*F37</f>
        <v>0</v>
      </c>
      <c r="N37" s="454">
        <f>$N$33*F37</f>
        <v>0</v>
      </c>
      <c r="O37" s="454">
        <f t="shared" si="6"/>
        <v>0</v>
      </c>
      <c r="P37" s="440">
        <f>M37+N37+O37</f>
        <v>0</v>
      </c>
      <c r="Q37" s="441">
        <f t="shared" si="8"/>
        <v>0</v>
      </c>
      <c r="R37" s="442"/>
      <c r="S37" s="451" t="s">
        <v>6</v>
      </c>
      <c r="T37" s="429">
        <v>0</v>
      </c>
      <c r="U37" s="429">
        <v>0</v>
      </c>
      <c r="V37" s="443">
        <f>$C$32/12*C37*(3*I37+2*J37+K37)</f>
        <v>0</v>
      </c>
      <c r="W37" s="443">
        <f t="shared" si="9"/>
        <v>0</v>
      </c>
      <c r="X37" s="444">
        <f>SUM(T37:W37)</f>
        <v>0</v>
      </c>
      <c r="Y37" s="455" t="e">
        <f>X37/$X$33*100</f>
        <v>#DIV/0!</v>
      </c>
    </row>
    <row r="38" spans="2:27" ht="21.75" customHeight="1" x14ac:dyDescent="0.25">
      <c r="B38" s="482" t="s">
        <v>7</v>
      </c>
      <c r="C38" s="490">
        <v>1.2</v>
      </c>
      <c r="D38" s="202"/>
      <c r="E38" s="451" t="s">
        <v>7</v>
      </c>
      <c r="F38" s="452">
        <v>0.34570000000000001</v>
      </c>
      <c r="G38" s="436" t="s">
        <v>52</v>
      </c>
      <c r="H38" s="437" t="s">
        <v>52</v>
      </c>
      <c r="I38" s="453">
        <f t="shared" si="2"/>
        <v>0</v>
      </c>
      <c r="J38" s="454">
        <f t="shared" si="3"/>
        <v>0</v>
      </c>
      <c r="K38" s="454">
        <f>$K$33*F38</f>
        <v>0</v>
      </c>
      <c r="L38" s="440">
        <f t="shared" si="5"/>
        <v>0</v>
      </c>
      <c r="M38" s="453">
        <f>$M$33*F38</f>
        <v>0</v>
      </c>
      <c r="N38" s="454">
        <f>$N$33*F38</f>
        <v>0</v>
      </c>
      <c r="O38" s="454">
        <f>$O$33*F38</f>
        <v>0</v>
      </c>
      <c r="P38" s="440">
        <f t="shared" si="7"/>
        <v>0</v>
      </c>
      <c r="Q38" s="441">
        <f t="shared" si="8"/>
        <v>0</v>
      </c>
      <c r="R38" s="442"/>
      <c r="S38" s="451" t="s">
        <v>7</v>
      </c>
      <c r="T38" s="429">
        <v>0</v>
      </c>
      <c r="U38" s="429">
        <v>0</v>
      </c>
      <c r="V38" s="443">
        <f>$C$32/12*C38*(3*I38+2*J38+K38)</f>
        <v>0</v>
      </c>
      <c r="W38" s="443">
        <f>$C$32/12*C38*(3*M38+2*N38+O38)+L38*$C$32/12*3*C38</f>
        <v>0</v>
      </c>
      <c r="X38" s="444">
        <f>SUM(T38:W38)</f>
        <v>0</v>
      </c>
      <c r="Y38" s="455" t="e">
        <f>X38/$X$33*100</f>
        <v>#DIV/0!</v>
      </c>
    </row>
    <row r="39" spans="2:27" ht="21.75" customHeight="1" thickBot="1" x14ac:dyDescent="0.3">
      <c r="B39" s="483" t="s">
        <v>14</v>
      </c>
      <c r="C39" s="491">
        <v>2</v>
      </c>
      <c r="D39" s="202"/>
      <c r="E39" s="456" t="s">
        <v>14</v>
      </c>
      <c r="F39" s="457">
        <v>0.16189999999999999</v>
      </c>
      <c r="G39" s="458" t="s">
        <v>52</v>
      </c>
      <c r="H39" s="459" t="s">
        <v>52</v>
      </c>
      <c r="I39" s="460">
        <f t="shared" si="2"/>
        <v>0</v>
      </c>
      <c r="J39" s="461">
        <f t="shared" si="3"/>
        <v>0</v>
      </c>
      <c r="K39" s="461">
        <f t="shared" si="4"/>
        <v>0</v>
      </c>
      <c r="L39" s="462">
        <f t="shared" si="5"/>
        <v>0</v>
      </c>
      <c r="M39" s="460">
        <f>$M$33*F39</f>
        <v>0</v>
      </c>
      <c r="N39" s="461">
        <f>$N$33*F39</f>
        <v>0</v>
      </c>
      <c r="O39" s="461">
        <f t="shared" si="6"/>
        <v>0</v>
      </c>
      <c r="P39" s="462">
        <f t="shared" si="7"/>
        <v>0</v>
      </c>
      <c r="Q39" s="463">
        <f t="shared" si="8"/>
        <v>0</v>
      </c>
      <c r="R39" s="442"/>
      <c r="S39" s="456" t="s">
        <v>14</v>
      </c>
      <c r="T39" s="464">
        <v>0</v>
      </c>
      <c r="U39" s="464">
        <v>0</v>
      </c>
      <c r="V39" s="465">
        <f>$C$32/12*C39*(3*I39+2*J39+K39)</f>
        <v>0</v>
      </c>
      <c r="W39" s="465">
        <f t="shared" si="9"/>
        <v>0</v>
      </c>
      <c r="X39" s="466">
        <f>SUM(T39:W39)</f>
        <v>0</v>
      </c>
      <c r="Y39" s="467" t="e">
        <f>X39/$X$33*100</f>
        <v>#DIV/0!</v>
      </c>
    </row>
    <row r="40" spans="2:27" s="182" customFormat="1" ht="71.25" customHeight="1" thickBot="1" x14ac:dyDescent="0.3">
      <c r="B40" s="364"/>
      <c r="C40" s="206"/>
      <c r="D40" s="202"/>
      <c r="E40" s="205"/>
      <c r="F40" s="205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</row>
    <row r="41" spans="2:27" s="182" customFormat="1" ht="42.75" customHeight="1" thickBot="1" x14ac:dyDescent="0.3">
      <c r="B41" s="829" t="str">
        <f t="shared" ref="B41:C43" si="10">B28</f>
        <v>1. Базові параметри (НЕ ЗМІНЮВАТИ)</v>
      </c>
      <c r="C41" s="830">
        <f t="shared" si="10"/>
        <v>0</v>
      </c>
      <c r="D41" s="202"/>
      <c r="E41" s="780" t="s">
        <v>309</v>
      </c>
      <c r="F41" s="781"/>
      <c r="G41" s="781"/>
      <c r="H41" s="781"/>
      <c r="I41" s="781"/>
      <c r="J41" s="781"/>
      <c r="K41" s="781"/>
      <c r="L41" s="781"/>
      <c r="M41" s="781"/>
      <c r="N41" s="781"/>
      <c r="O41" s="781"/>
      <c r="P41" s="781"/>
      <c r="Q41" s="782"/>
      <c r="R41" s="202"/>
      <c r="S41" s="780" t="s">
        <v>310</v>
      </c>
      <c r="T41" s="781"/>
      <c r="U41" s="781"/>
      <c r="V41" s="781"/>
      <c r="W41" s="781"/>
      <c r="X41" s="781"/>
      <c r="Y41" s="782"/>
      <c r="Z41" s="181"/>
      <c r="AA41" s="181"/>
    </row>
    <row r="42" spans="2:27" s="182" customFormat="1" ht="48.75" customHeight="1" x14ac:dyDescent="0.25">
      <c r="B42" s="848" t="str">
        <f t="shared" si="10"/>
        <v>Показник</v>
      </c>
      <c r="C42" s="850" t="str">
        <f t="shared" si="10"/>
        <v>Значення</v>
      </c>
      <c r="D42" s="202"/>
      <c r="E42" s="798" t="s">
        <v>9</v>
      </c>
      <c r="F42" s="823" t="s">
        <v>356</v>
      </c>
      <c r="G42" s="766" t="s">
        <v>300</v>
      </c>
      <c r="H42" s="767"/>
      <c r="I42" s="819" t="s">
        <v>359</v>
      </c>
      <c r="J42" s="863"/>
      <c r="K42" s="802"/>
      <c r="L42" s="821"/>
      <c r="M42" s="860" t="s">
        <v>360</v>
      </c>
      <c r="N42" s="861"/>
      <c r="O42" s="861"/>
      <c r="P42" s="862"/>
      <c r="Q42" s="777" t="s">
        <v>364</v>
      </c>
      <c r="R42" s="384"/>
      <c r="S42" s="798" t="s">
        <v>9</v>
      </c>
      <c r="T42" s="802" t="s">
        <v>127</v>
      </c>
      <c r="U42" s="804" t="s">
        <v>128</v>
      </c>
      <c r="V42" s="804" t="s">
        <v>129</v>
      </c>
      <c r="W42" s="804" t="s">
        <v>130</v>
      </c>
      <c r="X42" s="806" t="s">
        <v>251</v>
      </c>
      <c r="Y42" s="800" t="s">
        <v>131</v>
      </c>
      <c r="Z42" s="181"/>
      <c r="AA42" s="181"/>
    </row>
    <row r="43" spans="2:27" s="182" customFormat="1" ht="68.25" customHeight="1" thickBot="1" x14ac:dyDescent="0.3">
      <c r="B43" s="849">
        <f t="shared" si="10"/>
        <v>0</v>
      </c>
      <c r="C43" s="851">
        <f t="shared" si="10"/>
        <v>0</v>
      </c>
      <c r="D43" s="202"/>
      <c r="E43" s="822"/>
      <c r="F43" s="824"/>
      <c r="G43" s="338" t="s">
        <v>133</v>
      </c>
      <c r="H43" s="373" t="s">
        <v>134</v>
      </c>
      <c r="I43" s="338" t="s">
        <v>301</v>
      </c>
      <c r="J43" s="371" t="s">
        <v>302</v>
      </c>
      <c r="K43" s="371" t="s">
        <v>303</v>
      </c>
      <c r="L43" s="372" t="s">
        <v>135</v>
      </c>
      <c r="M43" s="374" t="s">
        <v>304</v>
      </c>
      <c r="N43" s="376" t="s">
        <v>305</v>
      </c>
      <c r="O43" s="376" t="s">
        <v>306</v>
      </c>
      <c r="P43" s="377" t="s">
        <v>136</v>
      </c>
      <c r="Q43" s="778"/>
      <c r="R43" s="185"/>
      <c r="S43" s="799"/>
      <c r="T43" s="803"/>
      <c r="U43" s="805"/>
      <c r="V43" s="805"/>
      <c r="W43" s="805"/>
      <c r="X43" s="807"/>
      <c r="Y43" s="801"/>
      <c r="Z43" s="181"/>
      <c r="AA43" s="181"/>
    </row>
    <row r="44" spans="2:27" s="182" customFormat="1" ht="21" thickBot="1" x14ac:dyDescent="0.3">
      <c r="B44" s="856" t="str">
        <f>B31</f>
        <v>Зелений список</v>
      </c>
      <c r="C44" s="857"/>
      <c r="D44" s="202"/>
      <c r="E44" s="783"/>
      <c r="F44" s="784"/>
      <c r="G44" s="854"/>
      <c r="H44" s="855"/>
      <c r="I44" s="754"/>
      <c r="J44" s="755"/>
      <c r="K44" s="755"/>
      <c r="L44" s="814"/>
      <c r="M44" s="754"/>
      <c r="N44" s="755"/>
      <c r="O44" s="755"/>
      <c r="P44" s="814"/>
      <c r="Q44" s="394"/>
      <c r="R44" s="196"/>
      <c r="S44" s="754"/>
      <c r="T44" s="755"/>
      <c r="U44" s="755"/>
      <c r="V44" s="755"/>
      <c r="W44" s="755"/>
      <c r="X44" s="756"/>
      <c r="Y44" s="388"/>
      <c r="Z44" s="181"/>
      <c r="AA44" s="181"/>
    </row>
    <row r="45" spans="2:27" s="182" customFormat="1" ht="49.5" customHeight="1" x14ac:dyDescent="0.25">
      <c r="B45" s="481" t="str">
        <f>B32</f>
        <v>Тариф за одного пацієнта зеленого списку на 2018 рік, грн.</v>
      </c>
      <c r="C45" s="493">
        <f>C32</f>
        <v>370</v>
      </c>
      <c r="D45" s="202"/>
      <c r="E45" s="785"/>
      <c r="F45" s="786"/>
      <c r="G45" s="785"/>
      <c r="H45" s="788"/>
      <c r="I45" s="811"/>
      <c r="J45" s="812"/>
      <c r="K45" s="812"/>
      <c r="L45" s="813"/>
      <c r="M45" s="811"/>
      <c r="N45" s="812"/>
      <c r="O45" s="812"/>
      <c r="P45" s="813"/>
      <c r="Q45" s="392"/>
      <c r="R45" s="386"/>
      <c r="S45" s="757"/>
      <c r="T45" s="758"/>
      <c r="U45" s="758"/>
      <c r="V45" s="758"/>
      <c r="W45" s="758"/>
      <c r="X45" s="759"/>
      <c r="Y45" s="389"/>
      <c r="Z45" s="181"/>
      <c r="AA45" s="181"/>
    </row>
    <row r="46" spans="2:27" s="182" customFormat="1" ht="40.5" x14ac:dyDescent="0.25">
      <c r="B46" s="858" t="str">
        <f>B33</f>
        <v>Коригувальні коефіцієнти залежно від віку пацієнта</v>
      </c>
      <c r="C46" s="859">
        <f>C33</f>
        <v>0</v>
      </c>
      <c r="D46" s="202"/>
      <c r="E46" s="434" t="s">
        <v>13</v>
      </c>
      <c r="F46" s="435">
        <f>SUM(F48:F52)</f>
        <v>1</v>
      </c>
      <c r="G46" s="436" t="s">
        <v>52</v>
      </c>
      <c r="H46" s="437" t="s">
        <v>52</v>
      </c>
      <c r="I46" s="438"/>
      <c r="J46" s="439"/>
      <c r="K46" s="439"/>
      <c r="L46" s="440">
        <f>SUM(L48:L52)</f>
        <v>0</v>
      </c>
      <c r="M46" s="438"/>
      <c r="N46" s="439"/>
      <c r="O46" s="439"/>
      <c r="P46" s="440">
        <f>SUM(P48:P52)</f>
        <v>0</v>
      </c>
      <c r="Q46" s="441">
        <f>SUM(Q48:Q52)</f>
        <v>0</v>
      </c>
      <c r="R46" s="367"/>
      <c r="S46" s="434" t="s">
        <v>311</v>
      </c>
      <c r="T46" s="429">
        <v>0</v>
      </c>
      <c r="U46" s="429">
        <v>0</v>
      </c>
      <c r="V46" s="443">
        <f>SUM(V48:V52)</f>
        <v>0</v>
      </c>
      <c r="W46" s="443">
        <f>SUM(W48:W52)</f>
        <v>0</v>
      </c>
      <c r="X46" s="444">
        <f>SUM(X48:X52)</f>
        <v>0</v>
      </c>
      <c r="Y46" s="468" t="e">
        <f>SUM(Y48:Y52)</f>
        <v>#DIV/0!</v>
      </c>
      <c r="Z46" s="181"/>
      <c r="AA46" s="181"/>
    </row>
    <row r="47" spans="2:27" s="182" customFormat="1" ht="20.25" x14ac:dyDescent="0.25">
      <c r="B47" s="362"/>
      <c r="C47" s="363"/>
      <c r="D47" s="202"/>
      <c r="E47" s="446" t="s">
        <v>16</v>
      </c>
      <c r="F47" s="447"/>
      <c r="G47" s="789"/>
      <c r="H47" s="790"/>
      <c r="I47" s="852"/>
      <c r="J47" s="853"/>
      <c r="K47" s="853"/>
      <c r="L47" s="853"/>
      <c r="M47" s="763"/>
      <c r="N47" s="764"/>
      <c r="O47" s="764"/>
      <c r="P47" s="765"/>
      <c r="Q47" s="448"/>
      <c r="R47" s="387"/>
      <c r="S47" s="760"/>
      <c r="T47" s="761"/>
      <c r="U47" s="761"/>
      <c r="V47" s="761"/>
      <c r="W47" s="761"/>
      <c r="X47" s="762"/>
      <c r="Y47" s="469"/>
      <c r="Z47" s="181"/>
      <c r="AA47" s="181"/>
    </row>
    <row r="48" spans="2:27" s="182" customFormat="1" ht="27" customHeight="1" x14ac:dyDescent="0.25">
      <c r="B48" s="482" t="str">
        <f t="shared" ref="B48:C52" si="11">B35</f>
        <v>від 0 до 5 років</v>
      </c>
      <c r="C48" s="490">
        <f>C35</f>
        <v>4</v>
      </c>
      <c r="D48" s="202"/>
      <c r="E48" s="451" t="s">
        <v>4</v>
      </c>
      <c r="F48" s="452">
        <v>6.3500000000000001E-2</v>
      </c>
      <c r="G48" s="436" t="s">
        <v>52</v>
      </c>
      <c r="H48" s="437" t="s">
        <v>52</v>
      </c>
      <c r="I48" s="453">
        <f>$I$46*F48</f>
        <v>0</v>
      </c>
      <c r="J48" s="454">
        <f>$J$46*F48</f>
        <v>0</v>
      </c>
      <c r="K48" s="454">
        <f>$K$46*F48</f>
        <v>0</v>
      </c>
      <c r="L48" s="440">
        <f>I48+J48+K48</f>
        <v>0</v>
      </c>
      <c r="M48" s="453">
        <f>$M$46*F48</f>
        <v>0</v>
      </c>
      <c r="N48" s="454">
        <f>$N$46*F48</f>
        <v>0</v>
      </c>
      <c r="O48" s="454">
        <f>$O$46*F48</f>
        <v>0</v>
      </c>
      <c r="P48" s="440">
        <f>M48+N48+O48</f>
        <v>0</v>
      </c>
      <c r="Q48" s="441">
        <f>P48+L48</f>
        <v>0</v>
      </c>
      <c r="R48" s="367"/>
      <c r="S48" s="451" t="s">
        <v>4</v>
      </c>
      <c r="T48" s="429">
        <v>0</v>
      </c>
      <c r="U48" s="429">
        <v>0</v>
      </c>
      <c r="V48" s="443">
        <f>$C$45/12*C48*$C$53*(3*I48+2*J48+K48)</f>
        <v>0</v>
      </c>
      <c r="W48" s="443">
        <f>$C$45/12*C48*$C$53*(3*M48+2*N48+O48)+L48*$C$45/12*3*$C$53*C48</f>
        <v>0</v>
      </c>
      <c r="X48" s="444">
        <f>SUM(T48:W48)</f>
        <v>0</v>
      </c>
      <c r="Y48" s="470" t="e">
        <f>X48/$X$46*100</f>
        <v>#DIV/0!</v>
      </c>
      <c r="Z48" s="181"/>
      <c r="AA48" s="181"/>
    </row>
    <row r="49" spans="2:28" s="182" customFormat="1" ht="27" customHeight="1" x14ac:dyDescent="0.25">
      <c r="B49" s="482" t="str">
        <f t="shared" si="11"/>
        <v>від 6 до 17 років</v>
      </c>
      <c r="C49" s="490">
        <f t="shared" si="11"/>
        <v>2.2000000000000002</v>
      </c>
      <c r="D49" s="202"/>
      <c r="E49" s="451" t="s">
        <v>5</v>
      </c>
      <c r="F49" s="452">
        <v>0.11600000000000001</v>
      </c>
      <c r="G49" s="436" t="s">
        <v>52</v>
      </c>
      <c r="H49" s="437" t="s">
        <v>52</v>
      </c>
      <c r="I49" s="453">
        <f t="shared" ref="I49:I52" si="12">$I$46*F49</f>
        <v>0</v>
      </c>
      <c r="J49" s="454">
        <f t="shared" ref="J49:J52" si="13">$J$46*F49</f>
        <v>0</v>
      </c>
      <c r="K49" s="454">
        <f t="shared" ref="K49:K52" si="14">$K$46*F49</f>
        <v>0</v>
      </c>
      <c r="L49" s="440">
        <f>I49+J49+K49</f>
        <v>0</v>
      </c>
      <c r="M49" s="453">
        <f t="shared" ref="M49:M52" si="15">$M$46*F49</f>
        <v>0</v>
      </c>
      <c r="N49" s="454">
        <f>$N$46*F49</f>
        <v>0</v>
      </c>
      <c r="O49" s="454">
        <f>$O$46*F49</f>
        <v>0</v>
      </c>
      <c r="P49" s="440">
        <f t="shared" ref="P49:P52" si="16">M49+N49+O49</f>
        <v>0</v>
      </c>
      <c r="Q49" s="441">
        <f t="shared" ref="Q49:Q52" si="17">P49+L49</f>
        <v>0</v>
      </c>
      <c r="R49" s="367"/>
      <c r="S49" s="451" t="s">
        <v>5</v>
      </c>
      <c r="T49" s="429">
        <v>0</v>
      </c>
      <c r="U49" s="429">
        <v>0</v>
      </c>
      <c r="V49" s="443">
        <f>$C$45/12*C49*$C$53*(3*I49+2*J49+K49)</f>
        <v>0</v>
      </c>
      <c r="W49" s="443">
        <f t="shared" ref="W49:W52" si="18">$C$45/12*C49*$C$53*(3*M49+2*N49+O49)+L49*$C$45/12*3*$C$53*C49</f>
        <v>0</v>
      </c>
      <c r="X49" s="444">
        <f>SUM(T49:W49)</f>
        <v>0</v>
      </c>
      <c r="Y49" s="470" t="e">
        <f t="shared" ref="Y49:Y52" si="19">X49/$X$46*100</f>
        <v>#DIV/0!</v>
      </c>
      <c r="Z49" s="181"/>
      <c r="AA49" s="181"/>
    </row>
    <row r="50" spans="2:28" s="182" customFormat="1" ht="27" customHeight="1" x14ac:dyDescent="0.25">
      <c r="B50" s="482" t="str">
        <f t="shared" si="11"/>
        <v>від 18 до 39 років</v>
      </c>
      <c r="C50" s="490">
        <f t="shared" si="11"/>
        <v>1</v>
      </c>
      <c r="D50" s="202"/>
      <c r="E50" s="451" t="s">
        <v>6</v>
      </c>
      <c r="F50" s="452">
        <v>0.31290000000000001</v>
      </c>
      <c r="G50" s="436" t="s">
        <v>52</v>
      </c>
      <c r="H50" s="437" t="s">
        <v>52</v>
      </c>
      <c r="I50" s="453">
        <f t="shared" si="12"/>
        <v>0</v>
      </c>
      <c r="J50" s="454">
        <f t="shared" si="13"/>
        <v>0</v>
      </c>
      <c r="K50" s="454">
        <f t="shared" si="14"/>
        <v>0</v>
      </c>
      <c r="L50" s="440">
        <f t="shared" ref="L50:L52" si="20">I50+J50+K50</f>
        <v>0</v>
      </c>
      <c r="M50" s="453">
        <f t="shared" si="15"/>
        <v>0</v>
      </c>
      <c r="N50" s="454">
        <f t="shared" ref="N50:N52" si="21">$N$46*F50</f>
        <v>0</v>
      </c>
      <c r="O50" s="454">
        <f t="shared" ref="O50:O52" si="22">$O$46*F50</f>
        <v>0</v>
      </c>
      <c r="P50" s="440">
        <f>M50+N50+O50</f>
        <v>0</v>
      </c>
      <c r="Q50" s="441">
        <f t="shared" si="17"/>
        <v>0</v>
      </c>
      <c r="R50" s="367"/>
      <c r="S50" s="451" t="s">
        <v>6</v>
      </c>
      <c r="T50" s="429">
        <v>0</v>
      </c>
      <c r="U50" s="429">
        <v>0</v>
      </c>
      <c r="V50" s="443">
        <f>$C$45/12*C50*$C$53*(3*I50+2*J50+K50)</f>
        <v>0</v>
      </c>
      <c r="W50" s="443">
        <f t="shared" si="18"/>
        <v>0</v>
      </c>
      <c r="X50" s="444">
        <f>SUM(T50:W50)</f>
        <v>0</v>
      </c>
      <c r="Y50" s="470" t="e">
        <f t="shared" si="19"/>
        <v>#DIV/0!</v>
      </c>
      <c r="Z50" s="181"/>
      <c r="AA50" s="181"/>
    </row>
    <row r="51" spans="2:28" s="182" customFormat="1" ht="27" customHeight="1" x14ac:dyDescent="0.25">
      <c r="B51" s="482" t="str">
        <f t="shared" si="11"/>
        <v>від 40 до 64 років</v>
      </c>
      <c r="C51" s="490">
        <f t="shared" si="11"/>
        <v>1.2</v>
      </c>
      <c r="D51" s="202"/>
      <c r="E51" s="451" t="s">
        <v>7</v>
      </c>
      <c r="F51" s="452">
        <v>0.34570000000000001</v>
      </c>
      <c r="G51" s="436" t="s">
        <v>52</v>
      </c>
      <c r="H51" s="437" t="s">
        <v>52</v>
      </c>
      <c r="I51" s="453">
        <f t="shared" si="12"/>
        <v>0</v>
      </c>
      <c r="J51" s="454">
        <f t="shared" si="13"/>
        <v>0</v>
      </c>
      <c r="K51" s="454">
        <f t="shared" si="14"/>
        <v>0</v>
      </c>
      <c r="L51" s="440">
        <f t="shared" si="20"/>
        <v>0</v>
      </c>
      <c r="M51" s="453">
        <f t="shared" si="15"/>
        <v>0</v>
      </c>
      <c r="N51" s="454">
        <f t="shared" si="21"/>
        <v>0</v>
      </c>
      <c r="O51" s="454">
        <f t="shared" si="22"/>
        <v>0</v>
      </c>
      <c r="P51" s="440">
        <f t="shared" si="16"/>
        <v>0</v>
      </c>
      <c r="Q51" s="441">
        <f t="shared" si="17"/>
        <v>0</v>
      </c>
      <c r="R51" s="367"/>
      <c r="S51" s="451" t="s">
        <v>7</v>
      </c>
      <c r="T51" s="429">
        <v>0</v>
      </c>
      <c r="U51" s="429">
        <v>0</v>
      </c>
      <c r="V51" s="443">
        <f>$C$45/12*C51*$C$53*(3*I51+2*J51+K51)</f>
        <v>0</v>
      </c>
      <c r="W51" s="443">
        <f t="shared" si="18"/>
        <v>0</v>
      </c>
      <c r="X51" s="444">
        <f>SUM(T51:W51)</f>
        <v>0</v>
      </c>
      <c r="Y51" s="470" t="e">
        <f t="shared" si="19"/>
        <v>#DIV/0!</v>
      </c>
      <c r="Z51" s="181"/>
      <c r="AA51" s="181"/>
    </row>
    <row r="52" spans="2:28" s="182" customFormat="1" ht="27" customHeight="1" thickBot="1" x14ac:dyDescent="0.3">
      <c r="B52" s="483" t="str">
        <f t="shared" si="11"/>
        <v>понад 65 років</v>
      </c>
      <c r="C52" s="491">
        <f t="shared" si="11"/>
        <v>2</v>
      </c>
      <c r="D52" s="202"/>
      <c r="E52" s="456" t="s">
        <v>14</v>
      </c>
      <c r="F52" s="457">
        <v>0.16189999999999999</v>
      </c>
      <c r="G52" s="458" t="s">
        <v>52</v>
      </c>
      <c r="H52" s="459" t="s">
        <v>52</v>
      </c>
      <c r="I52" s="460">
        <f t="shared" si="12"/>
        <v>0</v>
      </c>
      <c r="J52" s="461">
        <f t="shared" si="13"/>
        <v>0</v>
      </c>
      <c r="K52" s="461">
        <f t="shared" si="14"/>
        <v>0</v>
      </c>
      <c r="L52" s="462">
        <f t="shared" si="20"/>
        <v>0</v>
      </c>
      <c r="M52" s="460">
        <f t="shared" si="15"/>
        <v>0</v>
      </c>
      <c r="N52" s="461">
        <f t="shared" si="21"/>
        <v>0</v>
      </c>
      <c r="O52" s="461">
        <f t="shared" si="22"/>
        <v>0</v>
      </c>
      <c r="P52" s="462">
        <f t="shared" si="16"/>
        <v>0</v>
      </c>
      <c r="Q52" s="463">
        <f t="shared" si="17"/>
        <v>0</v>
      </c>
      <c r="R52" s="367"/>
      <c r="S52" s="456" t="s">
        <v>14</v>
      </c>
      <c r="T52" s="464">
        <v>0</v>
      </c>
      <c r="U52" s="464">
        <v>0</v>
      </c>
      <c r="V52" s="465">
        <f>$C$45/12*C52*$C$53*(3*I52+2*J52+K52)</f>
        <v>0</v>
      </c>
      <c r="W52" s="465">
        <f t="shared" si="18"/>
        <v>0</v>
      </c>
      <c r="X52" s="466">
        <f>SUM(T52:W52)</f>
        <v>0</v>
      </c>
      <c r="Y52" s="471" t="e">
        <f t="shared" si="19"/>
        <v>#DIV/0!</v>
      </c>
      <c r="Z52" s="181"/>
      <c r="AA52" s="181"/>
    </row>
    <row r="53" spans="2:28" s="182" customFormat="1" ht="93.75" customHeight="1" thickBot="1" x14ac:dyDescent="0.3">
      <c r="B53" s="433" t="s">
        <v>354</v>
      </c>
      <c r="C53" s="492">
        <v>1.25</v>
      </c>
      <c r="D53" s="202"/>
      <c r="E53" s="205"/>
      <c r="F53" s="370"/>
      <c r="G53" s="365"/>
      <c r="H53" s="365"/>
      <c r="I53" s="366"/>
      <c r="J53" s="366"/>
      <c r="K53" s="366"/>
      <c r="L53" s="367"/>
      <c r="M53" s="366"/>
      <c r="N53" s="366"/>
      <c r="O53" s="367"/>
      <c r="P53" s="367"/>
      <c r="Q53" s="367"/>
      <c r="R53" s="367"/>
      <c r="S53" s="367"/>
      <c r="T53" s="369"/>
      <c r="U53" s="369"/>
      <c r="V53" s="366"/>
      <c r="W53" s="366"/>
      <c r="X53" s="366"/>
      <c r="Y53" s="368"/>
      <c r="Z53" s="369"/>
      <c r="AA53" s="369"/>
    </row>
    <row r="54" spans="2:28" s="182" customFormat="1" x14ac:dyDescent="0.25">
      <c r="B54" s="210"/>
      <c r="C54" s="210"/>
      <c r="D54" s="202"/>
      <c r="F54" s="202"/>
      <c r="H54" s="206"/>
      <c r="I54" s="206"/>
      <c r="J54" s="206"/>
      <c r="K54" s="206"/>
      <c r="L54" s="206"/>
      <c r="M54" s="206"/>
      <c r="N54" s="206"/>
      <c r="O54" s="206"/>
      <c r="P54" s="206"/>
      <c r="Q54" s="206"/>
      <c r="R54" s="206"/>
      <c r="S54" s="206"/>
    </row>
    <row r="55" spans="2:28" s="182" customFormat="1" ht="72" customHeight="1" x14ac:dyDescent="0.25">
      <c r="B55" s="776" t="s">
        <v>365</v>
      </c>
      <c r="C55" s="776"/>
      <c r="D55" s="432"/>
      <c r="E55" s="205"/>
      <c r="F55" s="205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</row>
    <row r="56" spans="2:28" s="182" customFormat="1" ht="20.25" customHeight="1" x14ac:dyDescent="0.25">
      <c r="B56" s="210"/>
      <c r="C56" s="210"/>
      <c r="D56" s="202"/>
      <c r="E56" s="205"/>
      <c r="F56" s="205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</row>
    <row r="57" spans="2:28" s="188" customFormat="1" ht="48.75" customHeight="1" x14ac:dyDescent="0.25">
      <c r="B57" s="828" t="s">
        <v>283</v>
      </c>
      <c r="C57" s="828"/>
      <c r="D57" s="828"/>
      <c r="E57" s="828"/>
      <c r="F57" s="828"/>
      <c r="G57" s="828"/>
    </row>
    <row r="58" spans="2:28" s="182" customFormat="1" ht="17.25" thickBot="1" x14ac:dyDescent="0.3">
      <c r="B58" s="207"/>
      <c r="C58" s="208"/>
      <c r="D58" s="202"/>
      <c r="E58" s="205"/>
      <c r="F58" s="205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</row>
    <row r="59" spans="2:28" s="209" customFormat="1" ht="28.5" customHeight="1" thickBot="1" x14ac:dyDescent="0.3">
      <c r="B59" s="829" t="s">
        <v>125</v>
      </c>
      <c r="C59" s="830"/>
      <c r="D59" s="202"/>
      <c r="E59" s="780" t="s">
        <v>366</v>
      </c>
      <c r="F59" s="781"/>
      <c r="G59" s="781"/>
      <c r="H59" s="781"/>
      <c r="I59" s="781"/>
      <c r="J59" s="781"/>
      <c r="K59" s="781"/>
      <c r="L59" s="781"/>
      <c r="M59" s="781"/>
      <c r="N59" s="781"/>
      <c r="O59" s="782"/>
      <c r="P59" s="181"/>
      <c r="S59" s="770" t="s">
        <v>323</v>
      </c>
      <c r="T59" s="771"/>
      <c r="U59" s="771"/>
      <c r="V59" s="771"/>
      <c r="W59" s="771"/>
      <c r="X59" s="772"/>
      <c r="Y59" s="181"/>
    </row>
    <row r="60" spans="2:28" s="209" customFormat="1" ht="48.75" customHeight="1" x14ac:dyDescent="0.25">
      <c r="B60" s="831" t="s">
        <v>9</v>
      </c>
      <c r="C60" s="833" t="s">
        <v>2</v>
      </c>
      <c r="D60" s="202"/>
      <c r="E60" s="798" t="s">
        <v>9</v>
      </c>
      <c r="F60" s="835"/>
      <c r="G60" s="766" t="s">
        <v>312</v>
      </c>
      <c r="H60" s="839"/>
      <c r="I60" s="773" t="s">
        <v>316</v>
      </c>
      <c r="J60" s="774"/>
      <c r="K60" s="775"/>
      <c r="L60" s="773" t="s">
        <v>320</v>
      </c>
      <c r="M60" s="774"/>
      <c r="N60" s="779"/>
      <c r="O60" s="777" t="s">
        <v>321</v>
      </c>
      <c r="S60" s="768" t="s">
        <v>9</v>
      </c>
      <c r="T60" s="766" t="s">
        <v>132</v>
      </c>
      <c r="U60" s="767"/>
      <c r="V60" s="773" t="s">
        <v>324</v>
      </c>
      <c r="W60" s="774"/>
      <c r="X60" s="775"/>
      <c r="Y60" s="181"/>
      <c r="Z60" s="181"/>
      <c r="AA60" s="181"/>
      <c r="AB60" s="181"/>
    </row>
    <row r="61" spans="2:28" s="209" customFormat="1" ht="34.5" customHeight="1" thickBot="1" x14ac:dyDescent="0.3">
      <c r="B61" s="832"/>
      <c r="C61" s="834"/>
      <c r="D61" s="202"/>
      <c r="E61" s="799"/>
      <c r="F61" s="836"/>
      <c r="G61" s="374" t="s">
        <v>133</v>
      </c>
      <c r="H61" s="377" t="s">
        <v>134</v>
      </c>
      <c r="I61" s="374" t="s">
        <v>313</v>
      </c>
      <c r="J61" s="376" t="s">
        <v>314</v>
      </c>
      <c r="K61" s="376" t="s">
        <v>315</v>
      </c>
      <c r="L61" s="374" t="s">
        <v>317</v>
      </c>
      <c r="M61" s="376" t="s">
        <v>318</v>
      </c>
      <c r="N61" s="376" t="s">
        <v>319</v>
      </c>
      <c r="O61" s="778"/>
      <c r="P61" s="181"/>
      <c r="S61" s="769"/>
      <c r="T61" s="374" t="s">
        <v>127</v>
      </c>
      <c r="U61" s="375" t="s">
        <v>128</v>
      </c>
      <c r="V61" s="338" t="s">
        <v>129</v>
      </c>
      <c r="W61" s="371" t="s">
        <v>130</v>
      </c>
      <c r="X61" s="373" t="s">
        <v>126</v>
      </c>
      <c r="Z61" s="181"/>
      <c r="AA61" s="181"/>
      <c r="AB61" s="181"/>
    </row>
    <row r="62" spans="2:28" ht="32.25" customHeight="1" thickBot="1" x14ac:dyDescent="0.3">
      <c r="B62" s="840" t="s">
        <v>11</v>
      </c>
      <c r="C62" s="841"/>
      <c r="D62" s="185"/>
      <c r="E62" s="842"/>
      <c r="F62" s="843"/>
      <c r="G62" s="395"/>
      <c r="H62" s="397"/>
      <c r="I62" s="395"/>
      <c r="J62" s="396"/>
      <c r="K62" s="397"/>
      <c r="L62" s="395"/>
      <c r="M62" s="396"/>
      <c r="N62" s="397"/>
      <c r="O62" s="397"/>
      <c r="S62" s="395"/>
      <c r="T62" s="752"/>
      <c r="U62" s="753"/>
      <c r="V62" s="495"/>
      <c r="W62" s="495"/>
      <c r="X62" s="496"/>
    </row>
    <row r="63" spans="2:28" ht="47.25" customHeight="1" thickBot="1" x14ac:dyDescent="0.3">
      <c r="B63" s="488" t="s">
        <v>39</v>
      </c>
      <c r="C63" s="489">
        <v>240</v>
      </c>
      <c r="D63" s="187"/>
      <c r="E63" s="837" t="s">
        <v>15</v>
      </c>
      <c r="F63" s="838"/>
      <c r="G63" s="472">
        <f>'0_Загальне'!C21+'0_Загальне'!C23</f>
        <v>0</v>
      </c>
      <c r="H63" s="472">
        <f>'0_Загальне'!C21+'0_Загальне'!C23</f>
        <v>0</v>
      </c>
      <c r="I63" s="473">
        <f>H63-(I33+I46)</f>
        <v>0</v>
      </c>
      <c r="J63" s="473">
        <f>I63-(J33+J46)</f>
        <v>0</v>
      </c>
      <c r="K63" s="473">
        <f>J63-(K33+K46)</f>
        <v>0</v>
      </c>
      <c r="L63" s="474">
        <f>K63-(M33+M46)</f>
        <v>0</v>
      </c>
      <c r="M63" s="475">
        <f>L63-(N33+N46)</f>
        <v>0</v>
      </c>
      <c r="N63" s="475">
        <f>M63-(O33+O46)</f>
        <v>0</v>
      </c>
      <c r="O63" s="476">
        <f>'0_Загальне'!C21+'0_Загальне'!C23-(Q33+Q46)</f>
        <v>0</v>
      </c>
      <c r="S63" s="494" t="s">
        <v>322</v>
      </c>
      <c r="T63" s="526"/>
      <c r="U63" s="527"/>
      <c r="V63" s="525">
        <f>$C$63/12*(I63+J63+K63)</f>
        <v>0</v>
      </c>
      <c r="W63" s="477">
        <f>$C$63/12*(L63+M63+N63)</f>
        <v>0</v>
      </c>
      <c r="X63" s="478">
        <f>SUM(T63:W63)</f>
        <v>0</v>
      </c>
    </row>
    <row r="64" spans="2:28" x14ac:dyDescent="0.25">
      <c r="B64" s="210"/>
      <c r="C64" s="186"/>
      <c r="D64" s="187"/>
    </row>
    <row r="65" spans="2:19" x14ac:dyDescent="0.25">
      <c r="B65" s="210"/>
      <c r="C65" s="186"/>
      <c r="D65" s="187"/>
    </row>
    <row r="66" spans="2:19" ht="51" customHeight="1" x14ac:dyDescent="0.25">
      <c r="B66" s="827" t="s">
        <v>403</v>
      </c>
      <c r="C66" s="827"/>
      <c r="D66" s="187"/>
    </row>
    <row r="67" spans="2:19" x14ac:dyDescent="0.25">
      <c r="B67" s="210"/>
      <c r="C67" s="186"/>
      <c r="D67" s="187"/>
    </row>
    <row r="68" spans="2:19" s="188" customFormat="1" ht="48.75" customHeight="1" x14ac:dyDescent="0.25">
      <c r="B68" s="828" t="s">
        <v>286</v>
      </c>
      <c r="C68" s="828"/>
      <c r="D68" s="828"/>
      <c r="E68" s="828"/>
      <c r="F68" s="828"/>
      <c r="G68" s="828"/>
    </row>
    <row r="69" spans="2:19" s="194" customFormat="1" ht="22.5" customHeight="1" thickBot="1" x14ac:dyDescent="0.3">
      <c r="R69" s="381"/>
      <c r="S69" s="381"/>
    </row>
    <row r="70" spans="2:19" ht="28.5" customHeight="1" x14ac:dyDescent="0.25">
      <c r="B70" s="479" t="s">
        <v>9</v>
      </c>
      <c r="C70" s="213" t="s">
        <v>133</v>
      </c>
      <c r="D70" s="213" t="s">
        <v>134</v>
      </c>
      <c r="E70" s="213" t="s">
        <v>137</v>
      </c>
      <c r="F70" s="213" t="s">
        <v>130</v>
      </c>
      <c r="G70" s="215" t="s">
        <v>138</v>
      </c>
    </row>
    <row r="71" spans="2:19" ht="69" customHeight="1" x14ac:dyDescent="0.25">
      <c r="B71" s="497" t="s">
        <v>404</v>
      </c>
      <c r="C71" s="530"/>
      <c r="D71" s="530"/>
      <c r="E71" s="530"/>
      <c r="F71" s="530"/>
      <c r="G71" s="528">
        <f>SUM(C71:F71)</f>
        <v>0</v>
      </c>
    </row>
    <row r="72" spans="2:19" ht="87.75" customHeight="1" x14ac:dyDescent="0.25">
      <c r="B72" s="497" t="s">
        <v>398</v>
      </c>
      <c r="C72" s="530"/>
      <c r="D72" s="530"/>
      <c r="E72" s="530"/>
      <c r="F72" s="530"/>
      <c r="G72" s="528">
        <f t="shared" ref="G72:G81" si="23">SUM(C72:F72)</f>
        <v>0</v>
      </c>
    </row>
    <row r="73" spans="2:19" ht="68.25" customHeight="1" x14ac:dyDescent="0.25">
      <c r="B73" s="497" t="s">
        <v>140</v>
      </c>
      <c r="C73" s="530"/>
      <c r="D73" s="530"/>
      <c r="E73" s="530"/>
      <c r="F73" s="530"/>
      <c r="G73" s="528">
        <f t="shared" si="23"/>
        <v>0</v>
      </c>
    </row>
    <row r="74" spans="2:19" ht="53.25" customHeight="1" x14ac:dyDescent="0.25">
      <c r="B74" s="497" t="s">
        <v>90</v>
      </c>
      <c r="C74" s="530"/>
      <c r="D74" s="530"/>
      <c r="E74" s="530"/>
      <c r="F74" s="530"/>
      <c r="G74" s="528">
        <f t="shared" si="23"/>
        <v>0</v>
      </c>
    </row>
    <row r="75" spans="2:19" ht="61.5" customHeight="1" x14ac:dyDescent="0.25">
      <c r="B75" s="497" t="s">
        <v>91</v>
      </c>
      <c r="C75" s="530"/>
      <c r="D75" s="530"/>
      <c r="E75" s="530"/>
      <c r="F75" s="530"/>
      <c r="G75" s="528">
        <f t="shared" si="23"/>
        <v>0</v>
      </c>
    </row>
    <row r="76" spans="2:19" ht="65.25" customHeight="1" x14ac:dyDescent="0.25">
      <c r="B76" s="498" t="s">
        <v>139</v>
      </c>
      <c r="C76" s="530"/>
      <c r="D76" s="530"/>
      <c r="E76" s="530"/>
      <c r="F76" s="530"/>
      <c r="G76" s="528">
        <f t="shared" si="23"/>
        <v>0</v>
      </c>
    </row>
    <row r="77" spans="2:19" ht="36.75" customHeight="1" x14ac:dyDescent="0.25">
      <c r="B77" s="497" t="s">
        <v>51</v>
      </c>
      <c r="C77" s="530"/>
      <c r="D77" s="530"/>
      <c r="E77" s="530"/>
      <c r="F77" s="530"/>
      <c r="G77" s="528">
        <f t="shared" si="23"/>
        <v>0</v>
      </c>
    </row>
    <row r="78" spans="2:19" ht="94.5" customHeight="1" x14ac:dyDescent="0.25">
      <c r="B78" s="497" t="s">
        <v>325</v>
      </c>
      <c r="C78" s="530"/>
      <c r="D78" s="530"/>
      <c r="E78" s="530"/>
      <c r="F78" s="530"/>
      <c r="G78" s="528">
        <f>SUM(C78:F78)</f>
        <v>0</v>
      </c>
    </row>
    <row r="79" spans="2:19" ht="78" customHeight="1" x14ac:dyDescent="0.25">
      <c r="B79" s="497" t="s">
        <v>97</v>
      </c>
      <c r="C79" s="530"/>
      <c r="D79" s="530"/>
      <c r="E79" s="530"/>
      <c r="F79" s="530"/>
      <c r="G79" s="528">
        <f t="shared" si="23"/>
        <v>0</v>
      </c>
    </row>
    <row r="80" spans="2:19" ht="78" customHeight="1" x14ac:dyDescent="0.25">
      <c r="B80" s="497" t="s">
        <v>97</v>
      </c>
      <c r="C80" s="530"/>
      <c r="D80" s="530"/>
      <c r="E80" s="530"/>
      <c r="F80" s="530"/>
      <c r="G80" s="528">
        <f t="shared" si="23"/>
        <v>0</v>
      </c>
    </row>
    <row r="81" spans="2:7" ht="78" customHeight="1" x14ac:dyDescent="0.25">
      <c r="B81" s="497" t="s">
        <v>97</v>
      </c>
      <c r="C81" s="530"/>
      <c r="D81" s="530"/>
      <c r="E81" s="530"/>
      <c r="F81" s="530"/>
      <c r="G81" s="528">
        <f t="shared" si="23"/>
        <v>0</v>
      </c>
    </row>
    <row r="82" spans="2:7" ht="78" customHeight="1" thickBot="1" x14ac:dyDescent="0.3">
      <c r="B82" s="480" t="s">
        <v>98</v>
      </c>
      <c r="C82" s="461">
        <f>SUM(C71:C81)</f>
        <v>0</v>
      </c>
      <c r="D82" s="461">
        <f t="shared" ref="D82:F82" si="24">SUM(D71:D81)</f>
        <v>0</v>
      </c>
      <c r="E82" s="461">
        <f>SUM(E71:E81)</f>
        <v>0</v>
      </c>
      <c r="F82" s="461">
        <f t="shared" si="24"/>
        <v>0</v>
      </c>
      <c r="G82" s="529">
        <f>C82+D82+E82+F82</f>
        <v>0</v>
      </c>
    </row>
    <row r="83" spans="2:7" ht="49.5" customHeight="1" x14ac:dyDescent="0.25"/>
  </sheetData>
  <sheetProtection formatCells="0" formatColumns="0" formatRows="0" insertColumns="0" insertRows="0" deleteColumns="0" deleteRows="0"/>
  <protectedRanges>
    <protectedRange password="C6E7" sqref="F54 B40:C40 B53:C53 H54:S54" name="Диапазон1"/>
  </protectedRanges>
  <mergeCells count="96">
    <mergeCell ref="B46:C46"/>
    <mergeCell ref="M42:P42"/>
    <mergeCell ref="M44:P44"/>
    <mergeCell ref="M45:P45"/>
    <mergeCell ref="E42:E43"/>
    <mergeCell ref="F42:F43"/>
    <mergeCell ref="G42:H42"/>
    <mergeCell ref="I42:L42"/>
    <mergeCell ref="B57:G57"/>
    <mergeCell ref="B29:B30"/>
    <mergeCell ref="C29:C30"/>
    <mergeCell ref="G29:H29"/>
    <mergeCell ref="I47:L47"/>
    <mergeCell ref="G47:H47"/>
    <mergeCell ref="E44:F44"/>
    <mergeCell ref="G44:H44"/>
    <mergeCell ref="B44:C44"/>
    <mergeCell ref="E45:F45"/>
    <mergeCell ref="G45:H45"/>
    <mergeCell ref="I44:L44"/>
    <mergeCell ref="I45:L45"/>
    <mergeCell ref="B41:C41"/>
    <mergeCell ref="B42:B43"/>
    <mergeCell ref="C42:C43"/>
    <mergeCell ref="B13:C13"/>
    <mergeCell ref="B28:C28"/>
    <mergeCell ref="B14:C14"/>
    <mergeCell ref="B26:G26"/>
    <mergeCell ref="B17:G17"/>
    <mergeCell ref="B66:C66"/>
    <mergeCell ref="B68:G68"/>
    <mergeCell ref="B59:C59"/>
    <mergeCell ref="B60:B61"/>
    <mergeCell ref="C60:C61"/>
    <mergeCell ref="E60:F61"/>
    <mergeCell ref="E63:F63"/>
    <mergeCell ref="G60:H60"/>
    <mergeCell ref="B62:C62"/>
    <mergeCell ref="E62:F62"/>
    <mergeCell ref="S28:Y28"/>
    <mergeCell ref="Q29:Q30"/>
    <mergeCell ref="E28:Q28"/>
    <mergeCell ref="Y29:Y30"/>
    <mergeCell ref="M29:P29"/>
    <mergeCell ref="E29:E30"/>
    <mergeCell ref="F29:F30"/>
    <mergeCell ref="I29:L29"/>
    <mergeCell ref="W29:W30"/>
    <mergeCell ref="X29:X30"/>
    <mergeCell ref="S29:S30"/>
    <mergeCell ref="T29:T30"/>
    <mergeCell ref="U29:U30"/>
    <mergeCell ref="V29:V30"/>
    <mergeCell ref="S34:X34"/>
    <mergeCell ref="S32:X32"/>
    <mergeCell ref="I31:L31"/>
    <mergeCell ref="I32:L32"/>
    <mergeCell ref="M31:P31"/>
    <mergeCell ref="S31:X31"/>
    <mergeCell ref="M34:P34"/>
    <mergeCell ref="M32:P32"/>
    <mergeCell ref="S42:S43"/>
    <mergeCell ref="S41:Y41"/>
    <mergeCell ref="Y42:Y43"/>
    <mergeCell ref="Q42:Q43"/>
    <mergeCell ref="E41:Q41"/>
    <mergeCell ref="T42:T43"/>
    <mergeCell ref="U42:U43"/>
    <mergeCell ref="V42:V43"/>
    <mergeCell ref="W42:W43"/>
    <mergeCell ref="X42:X43"/>
    <mergeCell ref="A2:J2"/>
    <mergeCell ref="B55:C55"/>
    <mergeCell ref="O60:O61"/>
    <mergeCell ref="I60:K60"/>
    <mergeCell ref="L60:N60"/>
    <mergeCell ref="E59:O59"/>
    <mergeCell ref="E31:F31"/>
    <mergeCell ref="E32:F32"/>
    <mergeCell ref="G31:H31"/>
    <mergeCell ref="G32:H32"/>
    <mergeCell ref="I34:L34"/>
    <mergeCell ref="G34:H34"/>
    <mergeCell ref="B5:C5"/>
    <mergeCell ref="B33:C33"/>
    <mergeCell ref="B11:C11"/>
    <mergeCell ref="B12:C12"/>
    <mergeCell ref="T62:U62"/>
    <mergeCell ref="S44:X44"/>
    <mergeCell ref="S45:X45"/>
    <mergeCell ref="S47:X47"/>
    <mergeCell ref="M47:P47"/>
    <mergeCell ref="T60:U60"/>
    <mergeCell ref="S60:S61"/>
    <mergeCell ref="S59:X59"/>
    <mergeCell ref="V60:X60"/>
  </mergeCells>
  <conditionalFormatting sqref="M33:O33">
    <cfRule type="notContainsBlanks" dxfId="171" priority="6">
      <formula>LEN(TRIM(M33))&gt;0</formula>
    </cfRule>
  </conditionalFormatting>
  <conditionalFormatting sqref="I33:K33">
    <cfRule type="notContainsBlanks" dxfId="170" priority="5">
      <formula>LEN(TRIM(I33))&gt;0</formula>
    </cfRule>
  </conditionalFormatting>
  <conditionalFormatting sqref="I46:K46">
    <cfRule type="notContainsBlanks" dxfId="169" priority="4">
      <formula>LEN(TRIM(I46))&gt;0</formula>
    </cfRule>
  </conditionalFormatting>
  <conditionalFormatting sqref="M46:O46">
    <cfRule type="notContainsBlanks" dxfId="168" priority="3">
      <formula>LEN(TRIM(M46))&gt;0</formula>
    </cfRule>
  </conditionalFormatting>
  <conditionalFormatting sqref="T63:U63">
    <cfRule type="notContainsBlanks" dxfId="167" priority="2">
      <formula>LEN(TRIM(T63))&gt;0</formula>
    </cfRule>
  </conditionalFormatting>
  <conditionalFormatting sqref="C71:F81">
    <cfRule type="notContainsBlanks" dxfId="166" priority="1">
      <formula>LEN(TRIM(C71))&gt;0</formula>
    </cfRule>
  </conditionalFormatting>
  <pageMargins left="0.7" right="0.7" top="0.75" bottom="0.75" header="0.3" footer="0.3"/>
  <pageSetup orientation="portrait" r:id="rId1"/>
  <ignoredErrors>
    <ignoredError sqref="B7:C9 Y34 X36:Y37 Y33 M38:N39 I36 I38:I39 N36 M37 X39:Y39 X38 E21:G21 C22:G22 C23:F23 H23 G20 C21:D21 C20:F20 G23 F46" unlockedFormula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EAFD4-0010-4B58-B3EF-6D25BECD9C59}">
  <sheetPr>
    <pageSetUpPr fitToPage="1"/>
  </sheetPr>
  <dimension ref="A1:J14"/>
  <sheetViews>
    <sheetView workbookViewId="0">
      <selection activeCell="A2" sqref="A2:G2"/>
    </sheetView>
  </sheetViews>
  <sheetFormatPr defaultRowHeight="15" x14ac:dyDescent="0.25"/>
  <cols>
    <col min="1" max="1" width="6.7109375" customWidth="1"/>
    <col min="2" max="2" width="47.7109375" customWidth="1"/>
    <col min="3" max="7" width="21.28515625" customWidth="1"/>
    <col min="8" max="8" width="23" customWidth="1"/>
  </cols>
  <sheetData>
    <row r="1" spans="1:10" s="8" customFormat="1" ht="16.5" x14ac:dyDescent="0.25">
      <c r="A1" s="413"/>
      <c r="B1" s="413"/>
      <c r="C1" s="413"/>
      <c r="D1" s="413"/>
      <c r="E1" s="413"/>
      <c r="F1" s="413"/>
      <c r="G1" s="413"/>
      <c r="H1" s="413"/>
    </row>
    <row r="2" spans="1:10" s="1" customFormat="1" ht="22.5" x14ac:dyDescent="0.3">
      <c r="A2" s="865" t="s">
        <v>345</v>
      </c>
      <c r="B2" s="865"/>
      <c r="C2" s="865"/>
      <c r="D2" s="865"/>
      <c r="E2" s="865"/>
      <c r="F2" s="865"/>
      <c r="G2" s="865"/>
      <c r="H2" s="597"/>
      <c r="I2" s="597"/>
      <c r="J2" s="597"/>
    </row>
    <row r="4" spans="1:10" s="1" customFormat="1" ht="18.75" customHeight="1" x14ac:dyDescent="0.25">
      <c r="B4" s="174" t="str">
        <f>'1_Доходи'!B7</f>
        <v>Офіційна повна назва надавача ПМД:</v>
      </c>
      <c r="C4" s="571">
        <f>'1_Доходи'!C7</f>
        <v>0</v>
      </c>
    </row>
    <row r="5" spans="1:10" s="1" customFormat="1" ht="16.5" x14ac:dyDescent="0.25">
      <c r="B5" s="174" t="str">
        <f>'1_Доходи'!B8</f>
        <v>Плановий період (рік):</v>
      </c>
      <c r="C5" s="571" t="str">
        <f>'1_Доходи'!C8</f>
        <v>2018 рік</v>
      </c>
    </row>
    <row r="6" spans="1:10" s="1" customFormat="1" ht="33" x14ac:dyDescent="0.25">
      <c r="B6" s="174" t="str">
        <f>'1_Доходи'!B9</f>
        <v>Дата проведення розрахунку (день/місяць/рік):</v>
      </c>
      <c r="C6" s="571">
        <f>'1_Доходи'!C9</f>
        <v>0</v>
      </c>
    </row>
    <row r="7" spans="1:10" s="1" customFormat="1" ht="16.5" x14ac:dyDescent="0.25"/>
    <row r="8" spans="1:10" s="1" customFormat="1" ht="32.25" customHeight="1" x14ac:dyDescent="0.25">
      <c r="B8" s="864" t="s">
        <v>387</v>
      </c>
      <c r="C8" s="864"/>
      <c r="D8" s="864"/>
      <c r="E8" s="864"/>
      <c r="F8" s="864"/>
      <c r="G8" s="864"/>
      <c r="H8" s="864"/>
    </row>
    <row r="9" spans="1:10" s="1" customFormat="1" ht="17.25" thickBot="1" x14ac:dyDescent="0.3"/>
    <row r="10" spans="1:10" s="7" customFormat="1" ht="99.75" thickBot="1" x14ac:dyDescent="0.3">
      <c r="B10" s="579" t="str">
        <f>'1_Доходи'!B19</f>
        <v>Показник</v>
      </c>
      <c r="C10" s="580" t="str">
        <f>'1_Доходи'!C19</f>
        <v>Доходи 
у І кварталі 2018, грн.</v>
      </c>
      <c r="D10" s="580" t="str">
        <f>'1_Доходи'!D19</f>
        <v>Доходи
у ІІ кварталі 2018, грн.</v>
      </c>
      <c r="E10" s="580" t="str">
        <f>'1_Доходи'!E19</f>
        <v>Доходи 
у ІІІ кварталі 2018, грн.</v>
      </c>
      <c r="F10" s="580" t="str">
        <f>'1_Доходи'!F19</f>
        <v>Доходи
у IV кварталі 2018, грн.</v>
      </c>
      <c r="G10" s="587" t="str">
        <f>'1_Доходи'!G19</f>
        <v>Всього ДОХОДІВ надавача ПМД
у 2018 році, грн.</v>
      </c>
      <c r="H10" s="592" t="str">
        <f>'1_Доходи'!H19</f>
        <v>Структура ДОХОДІВ надавача ПМД у 2018 році, % до загального підсумку</v>
      </c>
    </row>
    <row r="11" spans="1:10" s="1" customFormat="1" ht="54" customHeight="1" x14ac:dyDescent="0.25">
      <c r="B11" s="577" t="str">
        <f>'1_Доходи'!B20</f>
        <v>Надходження надавача ПМД від медичного обслуговування населення зеленого списку (Розділ І вкладки "1_Доходи"), грн.</v>
      </c>
      <c r="C11" s="578">
        <f>'1_Доходи'!C20</f>
        <v>0</v>
      </c>
      <c r="D11" s="578">
        <f>'1_Доходи'!D20</f>
        <v>0</v>
      </c>
      <c r="E11" s="578">
        <f>'1_Доходи'!E20</f>
        <v>0</v>
      </c>
      <c r="F11" s="578">
        <f>'1_Доходи'!F20</f>
        <v>0</v>
      </c>
      <c r="G11" s="588">
        <f>'1_Доходи'!G20</f>
        <v>0</v>
      </c>
      <c r="H11" s="593" t="e">
        <f>'1_Доходи'!H20</f>
        <v>#DIV/0!</v>
      </c>
    </row>
    <row r="12" spans="1:10" s="1" customFormat="1" ht="57.75" customHeight="1" x14ac:dyDescent="0.25">
      <c r="B12" s="576" t="str">
        <f>'1_Доходи'!B21</f>
        <v>Надходження надавача ПМД від медичного обслуговування населення червоного списку (Розділ 2 вкладки "1_Доходи"), грн.</v>
      </c>
      <c r="C12" s="573">
        <f>'1_Доходи'!C21</f>
        <v>0</v>
      </c>
      <c r="D12" s="573">
        <f>'1_Доходи'!D21</f>
        <v>0</v>
      </c>
      <c r="E12" s="573">
        <f>'1_Доходи'!E21</f>
        <v>0</v>
      </c>
      <c r="F12" s="573">
        <f>'1_Доходи'!F21</f>
        <v>0</v>
      </c>
      <c r="G12" s="589">
        <f>'1_Доходи'!G21</f>
        <v>0</v>
      </c>
      <c r="H12" s="594" t="e">
        <f>'1_Доходи'!H21</f>
        <v>#DIV/0!</v>
      </c>
    </row>
    <row r="13" spans="1:10" s="1" customFormat="1" ht="49.5" customHeight="1" thickBot="1" x14ac:dyDescent="0.3">
      <c r="B13" s="583" t="str">
        <f>'1_Доходи'!B22</f>
        <v>Інші надходження/доходи надавача ПМД (Розділ ІІІ вкладки "1_Доходи"), грн.</v>
      </c>
      <c r="C13" s="584">
        <f>'1_Доходи'!C22</f>
        <v>0</v>
      </c>
      <c r="D13" s="584">
        <f>'1_Доходи'!D22</f>
        <v>0</v>
      </c>
      <c r="E13" s="584">
        <f>'1_Доходи'!E22</f>
        <v>0</v>
      </c>
      <c r="F13" s="584">
        <f>'1_Доходи'!F22</f>
        <v>0</v>
      </c>
      <c r="G13" s="590">
        <f>'1_Доходи'!G22</f>
        <v>0</v>
      </c>
      <c r="H13" s="595" t="e">
        <f>'1_Доходи'!H22</f>
        <v>#DIV/0!</v>
      </c>
    </row>
    <row r="14" spans="1:10" s="1" customFormat="1" ht="49.5" customHeight="1" thickBot="1" x14ac:dyDescent="0.3">
      <c r="B14" s="585" t="str">
        <f>'1_Доходи'!B23</f>
        <v>ВСЬОГО ДОХОДІВ надавача ПМД
у 2018 році, грн.</v>
      </c>
      <c r="C14" s="586">
        <f>'1_Доходи'!C23</f>
        <v>0</v>
      </c>
      <c r="D14" s="586">
        <f>'1_Доходи'!D23</f>
        <v>0</v>
      </c>
      <c r="E14" s="586">
        <f>'1_Доходи'!E23</f>
        <v>0</v>
      </c>
      <c r="F14" s="586">
        <f>'1_Доходи'!F23</f>
        <v>0</v>
      </c>
      <c r="G14" s="591">
        <f>'1_Доходи'!G23</f>
        <v>0</v>
      </c>
      <c r="H14" s="596" t="e">
        <f>'1_Доходи'!H23</f>
        <v>#DIV/0!</v>
      </c>
    </row>
  </sheetData>
  <mergeCells count="2">
    <mergeCell ref="B8:H8"/>
    <mergeCell ref="A2:G2"/>
  </mergeCells>
  <pageMargins left="0.7" right="0.7" top="0.75" bottom="0.75" header="0.3" footer="0.3"/>
  <pageSetup scale="66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57505-DCDF-4D3C-A983-6F286443E0A5}">
  <dimension ref="A1:DM468"/>
  <sheetViews>
    <sheetView zoomScaleNormal="100" workbookViewId="0">
      <selection activeCell="A2" sqref="A2:J2"/>
    </sheetView>
  </sheetViews>
  <sheetFormatPr defaultRowHeight="16.5" x14ac:dyDescent="0.25"/>
  <cols>
    <col min="1" max="1" width="5.7109375" style="1" customWidth="1"/>
    <col min="2" max="2" width="28.42578125" style="1" customWidth="1"/>
    <col min="3" max="3" width="46.28515625" style="1" customWidth="1"/>
    <col min="4" max="4" width="29.85546875" style="1" customWidth="1"/>
    <col min="5" max="5" width="25.85546875" style="8" customWidth="1"/>
    <col min="6" max="6" width="28.7109375" style="1" customWidth="1"/>
    <col min="7" max="7" width="24.5703125" style="1" customWidth="1"/>
    <col min="8" max="8" width="32.140625" style="1" customWidth="1"/>
    <col min="9" max="9" width="27.140625" style="8" customWidth="1"/>
    <col min="10" max="10" width="22.85546875" style="8" customWidth="1"/>
    <col min="11" max="11" width="22" style="8" customWidth="1"/>
    <col min="12" max="12" width="18.5703125" style="8" customWidth="1"/>
    <col min="13" max="22" width="13.7109375" style="8" customWidth="1"/>
    <col min="23" max="23" width="15.5703125" style="8" customWidth="1"/>
    <col min="24" max="24" width="22.140625" style="1" customWidth="1"/>
    <col min="25" max="25" width="14.7109375" style="1" customWidth="1"/>
    <col min="26" max="26" width="11.85546875" style="1" customWidth="1"/>
    <col min="27" max="27" width="15.28515625" style="1" customWidth="1"/>
    <col min="28" max="28" width="23.42578125" style="1" customWidth="1"/>
    <col min="29" max="29" width="23.28515625" style="1" customWidth="1"/>
    <col min="30" max="31" width="11.85546875" style="1" customWidth="1"/>
    <col min="32" max="32" width="15" style="1" customWidth="1"/>
    <col min="33" max="33" width="14.5703125" style="1" customWidth="1"/>
    <col min="34" max="51" width="14" style="1" customWidth="1"/>
    <col min="52" max="52" width="14.140625" style="1" customWidth="1"/>
    <col min="53" max="53" width="15.140625" style="8" customWidth="1"/>
    <col min="54" max="54" width="18.85546875" style="8" customWidth="1"/>
    <col min="55" max="55" width="24.28515625" style="1" customWidth="1"/>
    <col min="56" max="60" width="17.85546875" style="1" customWidth="1"/>
    <col min="61" max="61" width="15.85546875" style="1" customWidth="1"/>
    <col min="62" max="63" width="19.7109375" style="1" customWidth="1"/>
    <col min="64" max="64" width="23.42578125" style="1" customWidth="1"/>
    <col min="65" max="65" width="11.85546875" style="1" customWidth="1"/>
    <col min="66" max="66" width="16.28515625" style="1" customWidth="1"/>
    <col min="67" max="69" width="11.85546875" style="1" customWidth="1"/>
    <col min="70" max="70" width="17" style="1" customWidth="1"/>
    <col min="71" max="71" width="16.5703125" style="1" customWidth="1"/>
    <col min="72" max="73" width="11.85546875" style="1" customWidth="1"/>
    <col min="74" max="74" width="23.28515625" style="1" customWidth="1"/>
    <col min="75" max="75" width="22.28515625" style="1" customWidth="1"/>
    <col min="76" max="76" width="26.28515625" style="1" customWidth="1"/>
    <col min="77" max="77" width="16.140625" style="1" customWidth="1"/>
    <col min="78" max="78" width="11.85546875" style="1" customWidth="1"/>
    <col min="79" max="79" width="19.140625" style="1" customWidth="1"/>
    <col min="80" max="80" width="21" style="1" customWidth="1"/>
    <col min="81" max="81" width="16.7109375" style="1" customWidth="1"/>
    <col min="82" max="82" width="19.5703125" style="1" customWidth="1"/>
    <col min="83" max="83" width="11.85546875" style="1" customWidth="1"/>
    <col min="84" max="84" width="20.42578125" style="1" customWidth="1"/>
    <col min="85" max="85" width="16.7109375" style="1" customWidth="1"/>
    <col min="86" max="106" width="19" style="1" customWidth="1"/>
    <col min="107" max="111" width="11.85546875" style="1" customWidth="1"/>
    <col min="112" max="112" width="18.7109375" style="1" customWidth="1"/>
    <col min="113" max="16384" width="9.140625" style="1"/>
  </cols>
  <sheetData>
    <row r="1" spans="1:54" s="413" customFormat="1" x14ac:dyDescent="0.25"/>
    <row r="2" spans="1:54" ht="22.5" x14ac:dyDescent="0.3">
      <c r="A2" s="744" t="s">
        <v>345</v>
      </c>
      <c r="B2" s="744"/>
      <c r="C2" s="744"/>
      <c r="D2" s="744"/>
      <c r="E2" s="744"/>
      <c r="F2" s="744"/>
      <c r="G2" s="744"/>
      <c r="H2" s="744"/>
      <c r="I2" s="744"/>
      <c r="J2" s="744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BA2" s="1"/>
      <c r="BB2" s="1"/>
    </row>
    <row r="4" spans="1:54" ht="35.25" customHeight="1" x14ac:dyDescent="0.25"/>
    <row r="5" spans="1:54" ht="40.5" customHeight="1" x14ac:dyDescent="0.25">
      <c r="B5" s="919" t="s">
        <v>287</v>
      </c>
      <c r="C5" s="919"/>
      <c r="D5" s="919"/>
      <c r="E5" s="23"/>
      <c r="F5" s="23"/>
      <c r="G5" s="23"/>
      <c r="H5" s="14"/>
      <c r="J5" s="14"/>
    </row>
    <row r="7" spans="1:54" ht="17.25" x14ac:dyDescent="0.3">
      <c r="B7" s="922" t="str">
        <f>'1_Доходи'!B7</f>
        <v>Офіційна повна назва надавача ПМД:</v>
      </c>
      <c r="C7" s="922"/>
      <c r="D7" s="222">
        <f>'1_Доходи'!C7</f>
        <v>0</v>
      </c>
      <c r="E7" s="223"/>
      <c r="F7" s="224"/>
      <c r="G7" s="224"/>
    </row>
    <row r="8" spans="1:54" ht="17.25" x14ac:dyDescent="0.3">
      <c r="B8" s="225" t="str">
        <f>'1_Доходи'!B8</f>
        <v>Плановий період (рік):</v>
      </c>
      <c r="C8" s="225"/>
      <c r="D8" s="222" t="str">
        <f>'0_Загальне'!C25</f>
        <v>2018 рік</v>
      </c>
      <c r="E8" s="223"/>
      <c r="F8" s="224"/>
      <c r="G8" s="224"/>
    </row>
    <row r="9" spans="1:54" ht="17.25" x14ac:dyDescent="0.3">
      <c r="B9" s="922" t="str">
        <f>'1_Доходи'!B9</f>
        <v>Дата проведення розрахунку (день/місяць/рік):</v>
      </c>
      <c r="C9" s="922"/>
      <c r="D9" s="222">
        <f>'0_Загальне'!C27</f>
        <v>0</v>
      </c>
      <c r="E9" s="223"/>
      <c r="F9" s="224"/>
      <c r="G9" s="224"/>
    </row>
    <row r="10" spans="1:54" ht="17.25" x14ac:dyDescent="0.3">
      <c r="B10" s="226"/>
      <c r="C10" s="226"/>
      <c r="D10" s="224"/>
      <c r="E10" s="223"/>
      <c r="F10" s="224" t="s">
        <v>33</v>
      </c>
      <c r="G10" s="224"/>
    </row>
    <row r="11" spans="1:54" ht="42" customHeight="1" x14ac:dyDescent="0.3">
      <c r="B11" s="794" t="s">
        <v>288</v>
      </c>
      <c r="C11" s="795"/>
      <c r="D11" s="224"/>
      <c r="E11" s="223"/>
      <c r="F11" s="224"/>
      <c r="G11" s="224"/>
    </row>
    <row r="12" spans="1:54" ht="59.25" customHeight="1" x14ac:dyDescent="0.3">
      <c r="B12" s="796" t="s">
        <v>411</v>
      </c>
      <c r="C12" s="797"/>
      <c r="D12" s="224"/>
      <c r="E12" s="223"/>
      <c r="F12" s="224"/>
      <c r="G12" s="224"/>
    </row>
    <row r="13" spans="1:54" ht="47.25" customHeight="1" x14ac:dyDescent="0.3">
      <c r="B13" s="844" t="s">
        <v>253</v>
      </c>
      <c r="C13" s="845"/>
      <c r="D13" s="224"/>
      <c r="E13" s="223"/>
      <c r="F13" s="224"/>
      <c r="G13" s="224"/>
    </row>
    <row r="14" spans="1:54" ht="31.5" customHeight="1" x14ac:dyDescent="0.3">
      <c r="B14" s="742" t="s">
        <v>254</v>
      </c>
      <c r="C14" s="743"/>
      <c r="D14" s="224"/>
      <c r="E14" s="223"/>
      <c r="F14" s="224"/>
      <c r="G14" s="224"/>
    </row>
    <row r="15" spans="1:54" ht="17.25" x14ac:dyDescent="0.3">
      <c r="B15" s="15"/>
      <c r="C15" s="15"/>
      <c r="D15" s="224"/>
      <c r="E15" s="223"/>
      <c r="F15" s="224"/>
      <c r="G15" s="224"/>
    </row>
    <row r="16" spans="1:54" s="188" customFormat="1" ht="48.75" customHeight="1" x14ac:dyDescent="0.25">
      <c r="B16" s="828" t="s">
        <v>142</v>
      </c>
      <c r="C16" s="828"/>
      <c r="D16" s="828"/>
      <c r="E16" s="828"/>
      <c r="F16" s="828"/>
      <c r="G16" s="828"/>
    </row>
    <row r="17" spans="2:8" s="194" customFormat="1" ht="17.25" customHeight="1" thickBot="1" x14ac:dyDescent="0.3"/>
    <row r="18" spans="2:8" s="16" customFormat="1" ht="75" x14ac:dyDescent="0.25">
      <c r="B18" s="212" t="s">
        <v>9</v>
      </c>
      <c r="C18" s="213" t="s">
        <v>407</v>
      </c>
      <c r="D18" s="213" t="s">
        <v>408</v>
      </c>
      <c r="E18" s="213" t="s">
        <v>409</v>
      </c>
      <c r="F18" s="213" t="s">
        <v>410</v>
      </c>
      <c r="G18" s="214" t="s">
        <v>405</v>
      </c>
      <c r="H18" s="215" t="s">
        <v>224</v>
      </c>
    </row>
    <row r="19" spans="2:8" s="16" customFormat="1" ht="45" customHeight="1" x14ac:dyDescent="0.25">
      <c r="B19" s="211" t="s">
        <v>213</v>
      </c>
      <c r="C19" s="216">
        <f>D28</f>
        <v>0</v>
      </c>
      <c r="D19" s="216">
        <f>D29</f>
        <v>0</v>
      </c>
      <c r="E19" s="216">
        <f>D30</f>
        <v>0</v>
      </c>
      <c r="F19" s="216">
        <f>D31</f>
        <v>0</v>
      </c>
      <c r="G19" s="217">
        <f>SUM(C19:F19)</f>
        <v>0</v>
      </c>
      <c r="H19" s="230" t="e">
        <f>G19/$G$22*100</f>
        <v>#DIV/0!</v>
      </c>
    </row>
    <row r="20" spans="2:8" s="16" customFormat="1" ht="45" customHeight="1" x14ac:dyDescent="0.25">
      <c r="B20" s="211" t="s">
        <v>214</v>
      </c>
      <c r="C20" s="218">
        <f>D270</f>
        <v>0</v>
      </c>
      <c r="D20" s="218">
        <f>D271</f>
        <v>0</v>
      </c>
      <c r="E20" s="218">
        <f>D272</f>
        <v>0</v>
      </c>
      <c r="F20" s="218">
        <f>D273</f>
        <v>0</v>
      </c>
      <c r="G20" s="217">
        <f t="shared" ref="G20:G21" si="0">SUM(C20:F20)</f>
        <v>0</v>
      </c>
      <c r="H20" s="230" t="e">
        <f>G20/$G$22*100</f>
        <v>#DIV/0!</v>
      </c>
    </row>
    <row r="21" spans="2:8" s="16" customFormat="1" ht="45" customHeight="1" x14ac:dyDescent="0.25">
      <c r="B21" s="211" t="s">
        <v>215</v>
      </c>
      <c r="C21" s="218">
        <f>D378</f>
        <v>0</v>
      </c>
      <c r="D21" s="218">
        <f>D379</f>
        <v>0</v>
      </c>
      <c r="E21" s="218">
        <f>D380</f>
        <v>0</v>
      </c>
      <c r="F21" s="218">
        <f>D381</f>
        <v>0</v>
      </c>
      <c r="G21" s="217">
        <f>SUM(C21:F21)</f>
        <v>0</v>
      </c>
      <c r="H21" s="230" t="e">
        <f>G21/$G$22*100</f>
        <v>#DIV/0!</v>
      </c>
    </row>
    <row r="22" spans="2:8" s="16" customFormat="1" ht="75.75" thickBot="1" x14ac:dyDescent="0.3">
      <c r="B22" s="220" t="s">
        <v>216</v>
      </c>
      <c r="C22" s="221">
        <f>SUM(C19:C21)</f>
        <v>0</v>
      </c>
      <c r="D22" s="221">
        <f>SUM(D19:D21)</f>
        <v>0</v>
      </c>
      <c r="E22" s="221">
        <f>SUM(E19:E21)</f>
        <v>0</v>
      </c>
      <c r="F22" s="221">
        <f>SUM(F19:F21)</f>
        <v>0</v>
      </c>
      <c r="G22" s="221">
        <f>SUM(C22:F22)</f>
        <v>0</v>
      </c>
      <c r="H22" s="231" t="e">
        <f>SUM(H19:H21)</f>
        <v>#DIV/0!</v>
      </c>
    </row>
    <row r="23" spans="2:8" ht="17.25" x14ac:dyDescent="0.3">
      <c r="B23" s="15"/>
      <c r="C23" s="15"/>
      <c r="D23" s="224"/>
      <c r="E23" s="223"/>
      <c r="F23" s="224"/>
      <c r="G23" s="224"/>
    </row>
    <row r="24" spans="2:8" ht="17.25" x14ac:dyDescent="0.3">
      <c r="B24" s="226"/>
      <c r="C24" s="226"/>
      <c r="D24" s="224"/>
      <c r="E24" s="223"/>
      <c r="F24" s="224"/>
      <c r="G24" s="224"/>
    </row>
    <row r="25" spans="2:8" s="19" customFormat="1" ht="29.25" customHeight="1" x14ac:dyDescent="0.25">
      <c r="B25" s="828" t="s">
        <v>264</v>
      </c>
      <c r="C25" s="828"/>
      <c r="D25" s="828"/>
      <c r="E25" s="828"/>
      <c r="F25" s="828"/>
      <c r="G25" s="188"/>
    </row>
    <row r="26" spans="2:8" s="8" customFormat="1" ht="17.25" thickBot="1" x14ac:dyDescent="0.3">
      <c r="B26" s="194"/>
      <c r="C26" s="194"/>
      <c r="D26" s="194"/>
      <c r="E26" s="194"/>
      <c r="F26" s="194"/>
      <c r="G26" s="194"/>
    </row>
    <row r="27" spans="2:8" s="8" customFormat="1" ht="43.5" customHeight="1" x14ac:dyDescent="0.25">
      <c r="B27" s="920" t="s">
        <v>191</v>
      </c>
      <c r="C27" s="921"/>
      <c r="D27" s="227">
        <f>SUM(D28:D31)</f>
        <v>0</v>
      </c>
      <c r="E27" s="194"/>
      <c r="F27" s="194"/>
      <c r="G27" s="194"/>
    </row>
    <row r="28" spans="2:8" s="8" customFormat="1" ht="25.5" customHeight="1" x14ac:dyDescent="0.25">
      <c r="B28" s="896" t="s">
        <v>133</v>
      </c>
      <c r="C28" s="897"/>
      <c r="D28" s="203">
        <f>D35+D88+D201+D218+D240+D262</f>
        <v>0</v>
      </c>
      <c r="E28" s="194"/>
      <c r="F28" s="194"/>
      <c r="G28" s="194"/>
    </row>
    <row r="29" spans="2:8" s="8" customFormat="1" ht="25.5" customHeight="1" x14ac:dyDescent="0.25">
      <c r="B29" s="896" t="s">
        <v>134</v>
      </c>
      <c r="C29" s="897"/>
      <c r="D29" s="203">
        <f>D36+D89+D202+D219+D241+D263</f>
        <v>0</v>
      </c>
      <c r="E29" s="194"/>
      <c r="F29" s="194"/>
      <c r="G29" s="194"/>
    </row>
    <row r="30" spans="2:8" s="8" customFormat="1" ht="25.5" customHeight="1" x14ac:dyDescent="0.25">
      <c r="B30" s="896" t="s">
        <v>137</v>
      </c>
      <c r="C30" s="897"/>
      <c r="D30" s="203">
        <f>D37+D90+D203+D220+D242+D264</f>
        <v>0</v>
      </c>
      <c r="E30" s="194"/>
      <c r="F30" s="194"/>
      <c r="G30" s="194"/>
    </row>
    <row r="31" spans="2:8" s="8" customFormat="1" ht="25.5" customHeight="1" thickBot="1" x14ac:dyDescent="0.3">
      <c r="B31" s="898" t="s">
        <v>143</v>
      </c>
      <c r="C31" s="899"/>
      <c r="D31" s="204">
        <f>D38+D91+D204+D221+D243+D265</f>
        <v>0</v>
      </c>
      <c r="E31" s="194"/>
      <c r="F31" s="194"/>
      <c r="G31" s="194"/>
    </row>
    <row r="32" spans="2:8" s="8" customFormat="1" ht="17.25" thickBot="1" x14ac:dyDescent="0.3">
      <c r="B32" s="194"/>
      <c r="C32" s="194"/>
      <c r="D32" s="194"/>
      <c r="E32" s="194"/>
      <c r="F32" s="194"/>
      <c r="G32" s="194"/>
    </row>
    <row r="33" spans="2:112" s="7" customFormat="1" ht="33.75" thickBot="1" x14ac:dyDescent="0.3">
      <c r="B33" s="20" t="s">
        <v>99</v>
      </c>
      <c r="C33" s="21" t="s">
        <v>148</v>
      </c>
      <c r="D33" s="22" t="s">
        <v>64</v>
      </c>
      <c r="E33" s="23"/>
      <c r="F33" s="24"/>
      <c r="G33" s="24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BA33" s="25"/>
      <c r="BB33" s="25"/>
    </row>
    <row r="34" spans="2:112" ht="51.75" customHeight="1" x14ac:dyDescent="0.25">
      <c r="B34" s="909">
        <v>2100</v>
      </c>
      <c r="C34" s="70" t="s">
        <v>145</v>
      </c>
      <c r="D34" s="71">
        <f>SUM(D35:D38)</f>
        <v>0</v>
      </c>
      <c r="E34" s="26"/>
      <c r="F34" s="27"/>
      <c r="G34" s="27"/>
    </row>
    <row r="35" spans="2:112" ht="24.75" customHeight="1" x14ac:dyDescent="0.25">
      <c r="B35" s="910"/>
      <c r="C35" s="58" t="s">
        <v>133</v>
      </c>
      <c r="D35" s="73">
        <f>D40+D78</f>
        <v>0</v>
      </c>
      <c r="E35" s="28"/>
      <c r="F35" s="27"/>
      <c r="G35" s="27"/>
    </row>
    <row r="36" spans="2:112" ht="24.75" customHeight="1" x14ac:dyDescent="0.25">
      <c r="B36" s="910"/>
      <c r="C36" s="58" t="s">
        <v>134</v>
      </c>
      <c r="D36" s="73">
        <f>D41+D79</f>
        <v>0</v>
      </c>
      <c r="E36" s="28"/>
      <c r="F36" s="27"/>
      <c r="G36" s="27"/>
    </row>
    <row r="37" spans="2:112" ht="24.75" customHeight="1" x14ac:dyDescent="0.25">
      <c r="B37" s="910"/>
      <c r="C37" s="58" t="s">
        <v>137</v>
      </c>
      <c r="D37" s="73">
        <f>D42+D80</f>
        <v>0</v>
      </c>
      <c r="E37" s="28"/>
      <c r="F37" s="27" t="s">
        <v>33</v>
      </c>
      <c r="G37" s="27"/>
    </row>
    <row r="38" spans="2:112" ht="24.75" customHeight="1" thickBot="1" x14ac:dyDescent="0.3">
      <c r="B38" s="911"/>
      <c r="C38" s="60" t="s">
        <v>143</v>
      </c>
      <c r="D38" s="74">
        <f>D43+D81</f>
        <v>0</v>
      </c>
      <c r="E38" s="28"/>
      <c r="F38" s="27"/>
      <c r="G38" s="27"/>
    </row>
    <row r="39" spans="2:112" ht="39.75" customHeight="1" x14ac:dyDescent="0.25">
      <c r="B39" s="890">
        <v>2110</v>
      </c>
      <c r="C39" s="70" t="s">
        <v>146</v>
      </c>
      <c r="D39" s="71">
        <f>SUM(D40:D43)</f>
        <v>0</v>
      </c>
      <c r="E39" s="28"/>
      <c r="F39" s="27"/>
      <c r="G39" s="27"/>
    </row>
    <row r="40" spans="2:112" ht="25.5" customHeight="1" x14ac:dyDescent="0.25">
      <c r="B40" s="891"/>
      <c r="C40" s="58" t="s">
        <v>133</v>
      </c>
      <c r="D40" s="232">
        <f>D45+D71</f>
        <v>0</v>
      </c>
      <c r="E40" s="28"/>
      <c r="F40" s="27"/>
      <c r="G40" s="27"/>
    </row>
    <row r="41" spans="2:112" ht="25.5" customHeight="1" x14ac:dyDescent="0.25">
      <c r="B41" s="891"/>
      <c r="C41" s="58" t="s">
        <v>134</v>
      </c>
      <c r="D41" s="232">
        <f>D46+D72</f>
        <v>0</v>
      </c>
      <c r="E41" s="28"/>
      <c r="F41" s="27"/>
      <c r="G41" s="27"/>
    </row>
    <row r="42" spans="2:112" ht="25.5" customHeight="1" x14ac:dyDescent="0.25">
      <c r="B42" s="891"/>
      <c r="C42" s="58" t="s">
        <v>137</v>
      </c>
      <c r="D42" s="232">
        <f>D47+D73</f>
        <v>0</v>
      </c>
      <c r="E42" s="28"/>
      <c r="F42" s="27"/>
      <c r="G42" s="27"/>
    </row>
    <row r="43" spans="2:112" ht="25.5" customHeight="1" thickBot="1" x14ac:dyDescent="0.3">
      <c r="B43" s="892"/>
      <c r="C43" s="77" t="s">
        <v>143</v>
      </c>
      <c r="D43" s="233">
        <f>D48+D74</f>
        <v>0</v>
      </c>
      <c r="E43" s="28"/>
      <c r="F43" s="27"/>
      <c r="G43" s="27"/>
    </row>
    <row r="44" spans="2:112" ht="39.75" customHeight="1" thickBot="1" x14ac:dyDescent="0.3">
      <c r="B44" s="890">
        <v>2111</v>
      </c>
      <c r="C44" s="70" t="s">
        <v>147</v>
      </c>
      <c r="D44" s="94">
        <f>SUM(D45:D48)</f>
        <v>0</v>
      </c>
      <c r="E44" s="29"/>
      <c r="F44" s="65" t="s">
        <v>144</v>
      </c>
      <c r="G44" s="66"/>
      <c r="H44" s="66"/>
      <c r="I44" s="66"/>
      <c r="J44" s="66"/>
      <c r="K44" s="82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BA44" s="1"/>
      <c r="BB44" s="1"/>
    </row>
    <row r="45" spans="2:112" ht="25.5" customHeight="1" x14ac:dyDescent="0.25">
      <c r="B45" s="891"/>
      <c r="C45" s="58" t="s">
        <v>133</v>
      </c>
      <c r="D45" s="59">
        <f>G64</f>
        <v>0</v>
      </c>
      <c r="E45" s="29"/>
      <c r="F45" s="902" t="s">
        <v>100</v>
      </c>
      <c r="G45" s="904" t="s">
        <v>102</v>
      </c>
      <c r="H45" s="1017" t="s">
        <v>103</v>
      </c>
      <c r="I45" s="1017"/>
      <c r="J45" s="1017"/>
      <c r="K45" s="1017"/>
      <c r="L45" s="1017"/>
      <c r="M45" s="1017"/>
      <c r="N45" s="1017"/>
      <c r="O45" s="1017"/>
      <c r="P45" s="1017"/>
      <c r="Q45" s="1017"/>
      <c r="R45" s="1017"/>
      <c r="S45" s="1017"/>
      <c r="T45" s="1017"/>
      <c r="U45" s="1017"/>
      <c r="V45" s="1018"/>
      <c r="W45" s="900" t="s">
        <v>104</v>
      </c>
      <c r="X45" s="1019" t="s">
        <v>105</v>
      </c>
      <c r="Y45" s="1017"/>
      <c r="Z45" s="1017"/>
      <c r="AA45" s="1017"/>
      <c r="AB45" s="1017"/>
      <c r="AC45" s="1017"/>
      <c r="AD45" s="1017"/>
      <c r="AE45" s="1017"/>
      <c r="AF45" s="1017"/>
      <c r="AG45" s="1017"/>
      <c r="AH45" s="1017"/>
      <c r="AI45" s="1017"/>
      <c r="AJ45" s="1017"/>
      <c r="AK45" s="1017"/>
      <c r="AL45" s="1017"/>
      <c r="AM45" s="1017"/>
      <c r="AN45" s="1017"/>
      <c r="AO45" s="1017"/>
      <c r="AP45" s="1017"/>
      <c r="AQ45" s="1017"/>
      <c r="AR45" s="1017"/>
      <c r="AS45" s="1017"/>
      <c r="AT45" s="1017"/>
      <c r="AU45" s="1017"/>
      <c r="AV45" s="1017"/>
      <c r="AW45" s="1017"/>
      <c r="AX45" s="1017"/>
      <c r="AY45" s="1018"/>
      <c r="AZ45" s="900" t="s">
        <v>106</v>
      </c>
      <c r="BA45" s="1020" t="s">
        <v>107</v>
      </c>
      <c r="BB45" s="1021"/>
      <c r="BC45" s="1021"/>
      <c r="BD45" s="1021"/>
      <c r="BE45" s="1021"/>
      <c r="BF45" s="1021"/>
      <c r="BG45" s="1021"/>
      <c r="BH45" s="1022"/>
      <c r="BI45" s="900" t="s">
        <v>108</v>
      </c>
      <c r="BJ45" s="1019" t="s">
        <v>110</v>
      </c>
      <c r="BK45" s="1017"/>
      <c r="BL45" s="1017"/>
      <c r="BM45" s="1017"/>
      <c r="BN45" s="1017"/>
      <c r="BO45" s="1017"/>
      <c r="BP45" s="1017"/>
      <c r="BQ45" s="1017"/>
      <c r="BR45" s="1017"/>
      <c r="BS45" s="1017"/>
      <c r="BT45" s="1017"/>
      <c r="BU45" s="1017"/>
      <c r="BV45" s="1017"/>
      <c r="BW45" s="1017"/>
      <c r="BX45" s="1017"/>
      <c r="BY45" s="1017"/>
      <c r="BZ45" s="1017"/>
      <c r="CA45" s="1017"/>
      <c r="CB45" s="1017"/>
      <c r="CC45" s="1017"/>
      <c r="CD45" s="1017"/>
      <c r="CE45" s="1017"/>
      <c r="CF45" s="1017"/>
      <c r="CG45" s="1017"/>
      <c r="CH45" s="1017"/>
      <c r="CI45" s="1017"/>
      <c r="CJ45" s="1017"/>
      <c r="CK45" s="1017"/>
      <c r="CL45" s="1017"/>
      <c r="CM45" s="1017"/>
      <c r="CN45" s="1017"/>
      <c r="CO45" s="1017"/>
      <c r="CP45" s="1017"/>
      <c r="CQ45" s="1017"/>
      <c r="CR45" s="1017"/>
      <c r="CS45" s="1017"/>
      <c r="CT45" s="1017"/>
      <c r="CU45" s="1017"/>
      <c r="CV45" s="1017"/>
      <c r="CW45" s="1017"/>
      <c r="CX45" s="1017"/>
      <c r="CY45" s="1017"/>
      <c r="CZ45" s="1017"/>
      <c r="DA45" s="1017"/>
      <c r="DB45" s="1017"/>
      <c r="DC45" s="1017"/>
      <c r="DD45" s="1017"/>
      <c r="DE45" s="1017"/>
      <c r="DF45" s="1017"/>
      <c r="DG45" s="1018"/>
      <c r="DH45" s="915" t="s">
        <v>109</v>
      </c>
    </row>
    <row r="46" spans="2:112" ht="66.75" thickBot="1" x14ac:dyDescent="0.3">
      <c r="B46" s="891"/>
      <c r="C46" s="58" t="s">
        <v>134</v>
      </c>
      <c r="D46" s="59">
        <f>G65</f>
        <v>0</v>
      </c>
      <c r="E46" s="29"/>
      <c r="F46" s="903"/>
      <c r="G46" s="905"/>
      <c r="H46" s="250" t="s">
        <v>53</v>
      </c>
      <c r="I46" s="251" t="s">
        <v>54</v>
      </c>
      <c r="J46" s="251" t="s">
        <v>55</v>
      </c>
      <c r="K46" s="251" t="s">
        <v>56</v>
      </c>
      <c r="L46" s="251" t="s">
        <v>57</v>
      </c>
      <c r="M46" s="251"/>
      <c r="N46" s="251"/>
      <c r="O46" s="251"/>
      <c r="P46" s="251"/>
      <c r="Q46" s="251"/>
      <c r="R46" s="251"/>
      <c r="S46" s="251"/>
      <c r="T46" s="251"/>
      <c r="U46" s="251"/>
      <c r="V46" s="625"/>
      <c r="W46" s="901"/>
      <c r="X46" s="626" t="s">
        <v>78</v>
      </c>
      <c r="Y46" s="250" t="s">
        <v>79</v>
      </c>
      <c r="Z46" s="250" t="s">
        <v>80</v>
      </c>
      <c r="AA46" s="250" t="s">
        <v>81</v>
      </c>
      <c r="AB46" s="250" t="s">
        <v>82</v>
      </c>
      <c r="AC46" s="250" t="s">
        <v>83</v>
      </c>
      <c r="AD46" s="250" t="s">
        <v>84</v>
      </c>
      <c r="AE46" s="250" t="s">
        <v>85</v>
      </c>
      <c r="AF46" s="250" t="s">
        <v>86</v>
      </c>
      <c r="AG46" s="250" t="s">
        <v>87</v>
      </c>
      <c r="AH46" s="250" t="s">
        <v>88</v>
      </c>
      <c r="AI46" s="250" t="s">
        <v>335</v>
      </c>
      <c r="AJ46" s="250" t="s">
        <v>336</v>
      </c>
      <c r="AK46" s="250"/>
      <c r="AL46" s="250"/>
      <c r="AM46" s="250"/>
      <c r="AN46" s="250"/>
      <c r="AO46" s="250"/>
      <c r="AP46" s="250"/>
      <c r="AQ46" s="250"/>
      <c r="AR46" s="250"/>
      <c r="AS46" s="250"/>
      <c r="AT46" s="250"/>
      <c r="AU46" s="250"/>
      <c r="AV46" s="250"/>
      <c r="AW46" s="250"/>
      <c r="AX46" s="250"/>
      <c r="AY46" s="602"/>
      <c r="AZ46" s="901"/>
      <c r="BA46" s="627" t="s">
        <v>58</v>
      </c>
      <c r="BB46" s="628" t="s">
        <v>59</v>
      </c>
      <c r="BC46" s="250" t="s">
        <v>60</v>
      </c>
      <c r="BD46" s="250"/>
      <c r="BE46" s="250"/>
      <c r="BF46" s="250"/>
      <c r="BG46" s="250"/>
      <c r="BH46" s="602"/>
      <c r="BI46" s="901"/>
      <c r="BJ46" s="626" t="s">
        <v>65</v>
      </c>
      <c r="BK46" s="250" t="s">
        <v>61</v>
      </c>
      <c r="BL46" s="250" t="s">
        <v>62</v>
      </c>
      <c r="BM46" s="250" t="s">
        <v>63</v>
      </c>
      <c r="BN46" s="250" t="s">
        <v>66</v>
      </c>
      <c r="BO46" s="250" t="s">
        <v>67</v>
      </c>
      <c r="BP46" s="250" t="s">
        <v>68</v>
      </c>
      <c r="BQ46" s="250" t="s">
        <v>69</v>
      </c>
      <c r="BR46" s="250" t="s">
        <v>70</v>
      </c>
      <c r="BS46" s="250" t="s">
        <v>71</v>
      </c>
      <c r="BT46" s="250" t="s">
        <v>72</v>
      </c>
      <c r="BU46" s="250" t="s">
        <v>73</v>
      </c>
      <c r="BV46" s="250" t="s">
        <v>74</v>
      </c>
      <c r="BW46" s="250" t="s">
        <v>75</v>
      </c>
      <c r="BX46" s="250" t="s">
        <v>89</v>
      </c>
      <c r="BY46" s="250" t="s">
        <v>76</v>
      </c>
      <c r="BZ46" s="250" t="s">
        <v>77</v>
      </c>
      <c r="CA46" s="250" t="s">
        <v>342</v>
      </c>
      <c r="CB46" s="250" t="s">
        <v>343</v>
      </c>
      <c r="CC46" s="250" t="s">
        <v>74</v>
      </c>
      <c r="CD46" s="250" t="s">
        <v>337</v>
      </c>
      <c r="CE46" s="250" t="s">
        <v>338</v>
      </c>
      <c r="CF46" s="250" t="s">
        <v>339</v>
      </c>
      <c r="CG46" s="250" t="s">
        <v>340</v>
      </c>
      <c r="CH46" s="250" t="s">
        <v>341</v>
      </c>
      <c r="CI46" s="250"/>
      <c r="CJ46" s="250"/>
      <c r="CK46" s="250"/>
      <c r="CL46" s="250"/>
      <c r="CM46" s="250"/>
      <c r="CN46" s="250"/>
      <c r="CO46" s="250"/>
      <c r="CP46" s="250"/>
      <c r="CQ46" s="250"/>
      <c r="CR46" s="250"/>
      <c r="CS46" s="250"/>
      <c r="CT46" s="250"/>
      <c r="CU46" s="250"/>
      <c r="CV46" s="250"/>
      <c r="CW46" s="250"/>
      <c r="CX46" s="250"/>
      <c r="CY46" s="250"/>
      <c r="CZ46" s="250"/>
      <c r="DA46" s="250"/>
      <c r="DB46" s="250"/>
      <c r="DC46" s="629"/>
      <c r="DD46" s="629"/>
      <c r="DE46" s="629"/>
      <c r="DF46" s="629"/>
      <c r="DG46" s="630"/>
      <c r="DH46" s="916"/>
    </row>
    <row r="47" spans="2:112" ht="111" customHeight="1" thickBot="1" x14ac:dyDescent="0.3">
      <c r="B47" s="891"/>
      <c r="C47" s="234" t="s">
        <v>137</v>
      </c>
      <c r="D47" s="59">
        <f>G66</f>
        <v>0</v>
      </c>
      <c r="E47" s="29"/>
      <c r="F47" s="650" t="s">
        <v>401</v>
      </c>
      <c r="G47" s="102" t="s">
        <v>52</v>
      </c>
      <c r="H47" s="646">
        <v>22</v>
      </c>
      <c r="I47" s="647">
        <v>22</v>
      </c>
      <c r="J47" s="647">
        <v>22</v>
      </c>
      <c r="K47" s="647">
        <v>22</v>
      </c>
      <c r="L47" s="647">
        <v>22</v>
      </c>
      <c r="M47" s="648"/>
      <c r="N47" s="648"/>
      <c r="O47" s="648"/>
      <c r="P47" s="648"/>
      <c r="Q47" s="648"/>
      <c r="R47" s="648"/>
      <c r="S47" s="648"/>
      <c r="T47" s="648"/>
      <c r="U47" s="648"/>
      <c r="V47" s="649"/>
      <c r="W47" s="592" t="s">
        <v>52</v>
      </c>
      <c r="X47" s="651">
        <v>22</v>
      </c>
      <c r="Y47" s="646">
        <v>22</v>
      </c>
      <c r="Z47" s="646">
        <v>22</v>
      </c>
      <c r="AA47" s="646">
        <v>22</v>
      </c>
      <c r="AB47" s="646">
        <v>22</v>
      </c>
      <c r="AC47" s="646">
        <v>22</v>
      </c>
      <c r="AD47" s="646">
        <v>22</v>
      </c>
      <c r="AE47" s="646">
        <v>22</v>
      </c>
      <c r="AF47" s="646">
        <v>22</v>
      </c>
      <c r="AG47" s="646">
        <v>22</v>
      </c>
      <c r="AH47" s="646">
        <v>22</v>
      </c>
      <c r="AI47" s="646">
        <v>22</v>
      </c>
      <c r="AJ47" s="646">
        <v>22</v>
      </c>
      <c r="AK47" s="652"/>
      <c r="AL47" s="652"/>
      <c r="AM47" s="652"/>
      <c r="AN47" s="652"/>
      <c r="AO47" s="652"/>
      <c r="AP47" s="652"/>
      <c r="AQ47" s="652"/>
      <c r="AR47" s="652"/>
      <c r="AS47" s="652"/>
      <c r="AT47" s="652"/>
      <c r="AU47" s="652"/>
      <c r="AV47" s="652"/>
      <c r="AW47" s="652"/>
      <c r="AX47" s="652"/>
      <c r="AY47" s="652"/>
      <c r="AZ47" s="592" t="s">
        <v>52</v>
      </c>
      <c r="BA47" s="655">
        <v>22</v>
      </c>
      <c r="BB47" s="645">
        <v>22</v>
      </c>
      <c r="BC47" s="645">
        <v>22</v>
      </c>
      <c r="BD47" s="644"/>
      <c r="BE47" s="644"/>
      <c r="BF47" s="644"/>
      <c r="BG47" s="644"/>
      <c r="BH47" s="644"/>
      <c r="BI47" s="654" t="s">
        <v>52</v>
      </c>
      <c r="BJ47" s="645">
        <v>22</v>
      </c>
      <c r="BK47" s="645">
        <v>22</v>
      </c>
      <c r="BL47" s="645">
        <v>22</v>
      </c>
      <c r="BM47" s="645">
        <v>22</v>
      </c>
      <c r="BN47" s="645">
        <v>22</v>
      </c>
      <c r="BO47" s="645">
        <v>22</v>
      </c>
      <c r="BP47" s="645">
        <v>22</v>
      </c>
      <c r="BQ47" s="645">
        <v>22</v>
      </c>
      <c r="BR47" s="645">
        <v>22</v>
      </c>
      <c r="BS47" s="645">
        <v>22</v>
      </c>
      <c r="BT47" s="645">
        <v>22</v>
      </c>
      <c r="BU47" s="645">
        <v>22</v>
      </c>
      <c r="BV47" s="645">
        <v>22</v>
      </c>
      <c r="BW47" s="645">
        <v>22</v>
      </c>
      <c r="BX47" s="645">
        <v>22</v>
      </c>
      <c r="BY47" s="645">
        <v>22</v>
      </c>
      <c r="BZ47" s="645">
        <v>22</v>
      </c>
      <c r="CA47" s="645">
        <v>22</v>
      </c>
      <c r="CB47" s="645">
        <v>22</v>
      </c>
      <c r="CC47" s="645">
        <v>22</v>
      </c>
      <c r="CD47" s="645">
        <v>22</v>
      </c>
      <c r="CE47" s="645">
        <v>22</v>
      </c>
      <c r="CF47" s="645">
        <v>22</v>
      </c>
      <c r="CG47" s="645">
        <v>22</v>
      </c>
      <c r="CH47" s="645">
        <v>22</v>
      </c>
      <c r="CI47" s="644"/>
      <c r="CJ47" s="644"/>
      <c r="CK47" s="644"/>
      <c r="CL47" s="644"/>
      <c r="CM47" s="644"/>
      <c r="CN47" s="644"/>
      <c r="CO47" s="644"/>
      <c r="CP47" s="644"/>
      <c r="CQ47" s="644"/>
      <c r="CR47" s="644"/>
      <c r="CS47" s="644"/>
      <c r="CT47" s="644"/>
      <c r="CU47" s="644"/>
      <c r="CV47" s="644"/>
      <c r="CW47" s="644"/>
      <c r="CX47" s="644"/>
      <c r="CY47" s="644"/>
      <c r="CZ47" s="644"/>
      <c r="DA47" s="644"/>
      <c r="DB47" s="644"/>
      <c r="DC47" s="653"/>
      <c r="DD47" s="653"/>
      <c r="DE47" s="653"/>
      <c r="DF47" s="653"/>
      <c r="DG47" s="653"/>
      <c r="DH47" s="654" t="s">
        <v>52</v>
      </c>
    </row>
    <row r="48" spans="2:112" s="8" customFormat="1" ht="52.5" customHeight="1" thickBot="1" x14ac:dyDescent="0.3">
      <c r="B48" s="893"/>
      <c r="C48" s="235" t="s">
        <v>143</v>
      </c>
      <c r="D48" s="61">
        <f>G67</f>
        <v>0</v>
      </c>
      <c r="E48" s="29"/>
      <c r="F48" s="643" t="s">
        <v>326</v>
      </c>
      <c r="G48" s="879"/>
      <c r="H48" s="880"/>
      <c r="I48" s="880"/>
      <c r="J48" s="880"/>
      <c r="K48" s="880"/>
      <c r="L48" s="880"/>
      <c r="M48" s="880"/>
      <c r="N48" s="880"/>
      <c r="O48" s="880"/>
      <c r="P48" s="880"/>
      <c r="Q48" s="880"/>
      <c r="R48" s="880"/>
      <c r="S48" s="880"/>
      <c r="T48" s="880"/>
      <c r="U48" s="880"/>
      <c r="V48" s="880"/>
      <c r="W48" s="881"/>
      <c r="X48" s="882"/>
      <c r="Y48" s="883"/>
      <c r="Z48" s="883"/>
      <c r="AA48" s="883"/>
      <c r="AB48" s="883"/>
      <c r="AC48" s="883"/>
      <c r="AD48" s="883"/>
      <c r="AE48" s="883"/>
      <c r="AF48" s="883"/>
      <c r="AG48" s="883"/>
      <c r="AH48" s="883"/>
      <c r="AI48" s="883"/>
      <c r="AJ48" s="883"/>
      <c r="AK48" s="883"/>
      <c r="AL48" s="883"/>
      <c r="AM48" s="883"/>
      <c r="AN48" s="883"/>
      <c r="AO48" s="883"/>
      <c r="AP48" s="883"/>
      <c r="AQ48" s="883"/>
      <c r="AR48" s="883"/>
      <c r="AS48" s="883"/>
      <c r="AT48" s="883"/>
      <c r="AU48" s="883"/>
      <c r="AV48" s="883"/>
      <c r="AW48" s="883"/>
      <c r="AX48" s="883"/>
      <c r="AY48" s="883"/>
      <c r="AZ48" s="884"/>
      <c r="BA48" s="882"/>
      <c r="BB48" s="883"/>
      <c r="BC48" s="883"/>
      <c r="BD48" s="883"/>
      <c r="BE48" s="883"/>
      <c r="BF48" s="883"/>
      <c r="BG48" s="883"/>
      <c r="BH48" s="883"/>
      <c r="BI48" s="884"/>
      <c r="BJ48" s="882"/>
      <c r="BK48" s="883"/>
      <c r="BL48" s="883"/>
      <c r="BM48" s="883"/>
      <c r="BN48" s="883"/>
      <c r="BO48" s="883"/>
      <c r="BP48" s="883"/>
      <c r="BQ48" s="883"/>
      <c r="BR48" s="883"/>
      <c r="BS48" s="883"/>
      <c r="BT48" s="883"/>
      <c r="BU48" s="883"/>
      <c r="BV48" s="883"/>
      <c r="BW48" s="883"/>
      <c r="BX48" s="883"/>
      <c r="BY48" s="883"/>
      <c r="BZ48" s="883"/>
      <c r="CA48" s="883"/>
      <c r="CB48" s="883"/>
      <c r="CC48" s="883"/>
      <c r="CD48" s="883"/>
      <c r="CE48" s="883"/>
      <c r="CF48" s="883"/>
      <c r="CG48" s="883"/>
      <c r="CH48" s="883"/>
      <c r="CI48" s="883"/>
      <c r="CJ48" s="883"/>
      <c r="CK48" s="883"/>
      <c r="CL48" s="883"/>
      <c r="CM48" s="883"/>
      <c r="CN48" s="883"/>
      <c r="CO48" s="883"/>
      <c r="CP48" s="883"/>
      <c r="CQ48" s="883"/>
      <c r="CR48" s="883"/>
      <c r="CS48" s="883"/>
      <c r="CT48" s="883"/>
      <c r="CU48" s="883"/>
      <c r="CV48" s="883"/>
      <c r="CW48" s="883"/>
      <c r="CX48" s="883"/>
      <c r="CY48" s="883"/>
      <c r="CZ48" s="883"/>
      <c r="DA48" s="883"/>
      <c r="DB48" s="883"/>
      <c r="DC48" s="883"/>
      <c r="DD48" s="883"/>
      <c r="DE48" s="883"/>
      <c r="DF48" s="883"/>
      <c r="DG48" s="883"/>
      <c r="DH48" s="884"/>
    </row>
    <row r="49" spans="2:117" ht="35.25" customHeight="1" x14ac:dyDescent="0.25">
      <c r="B49" s="624"/>
      <c r="E49" s="29"/>
      <c r="F49" s="270" t="s">
        <v>133</v>
      </c>
      <c r="G49" s="555">
        <f t="shared" ref="G49:G67" si="1">W49+AZ49+BI49+DH49</f>
        <v>0</v>
      </c>
      <c r="H49" s="631"/>
      <c r="I49" s="632"/>
      <c r="J49" s="632"/>
      <c r="K49" s="632"/>
      <c r="L49" s="632"/>
      <c r="M49" s="632"/>
      <c r="N49" s="632"/>
      <c r="O49" s="632"/>
      <c r="P49" s="632"/>
      <c r="Q49" s="632"/>
      <c r="R49" s="632"/>
      <c r="S49" s="632"/>
      <c r="T49" s="632"/>
      <c r="U49" s="632"/>
      <c r="V49" s="633"/>
      <c r="W49" s="634">
        <f>SUM(H49:V49)</f>
        <v>0</v>
      </c>
      <c r="X49" s="635"/>
      <c r="Y49" s="631"/>
      <c r="Z49" s="631"/>
      <c r="AA49" s="631"/>
      <c r="AB49" s="631"/>
      <c r="AC49" s="631"/>
      <c r="AD49" s="631"/>
      <c r="AE49" s="631"/>
      <c r="AF49" s="631"/>
      <c r="AG49" s="631"/>
      <c r="AH49" s="631"/>
      <c r="AI49" s="631"/>
      <c r="AJ49" s="631"/>
      <c r="AK49" s="636"/>
      <c r="AL49" s="636"/>
      <c r="AM49" s="636"/>
      <c r="AN49" s="636"/>
      <c r="AO49" s="636"/>
      <c r="AP49" s="636"/>
      <c r="AQ49" s="636"/>
      <c r="AR49" s="636"/>
      <c r="AS49" s="636"/>
      <c r="AT49" s="636"/>
      <c r="AU49" s="636"/>
      <c r="AV49" s="636"/>
      <c r="AW49" s="636"/>
      <c r="AX49" s="636"/>
      <c r="AY49" s="636"/>
      <c r="AZ49" s="637">
        <f>SUM(X49:AY49)</f>
        <v>0</v>
      </c>
      <c r="BA49" s="638"/>
      <c r="BB49" s="631"/>
      <c r="BC49" s="631"/>
      <c r="BD49" s="631"/>
      <c r="BE49" s="631"/>
      <c r="BF49" s="631"/>
      <c r="BG49" s="631"/>
      <c r="BH49" s="639"/>
      <c r="BI49" s="640">
        <f>SUM(BA49:BF49)</f>
        <v>0</v>
      </c>
      <c r="BJ49" s="641"/>
      <c r="BK49" s="631"/>
      <c r="BL49" s="631"/>
      <c r="BM49" s="631"/>
      <c r="BN49" s="631"/>
      <c r="BO49" s="631"/>
      <c r="BP49" s="631"/>
      <c r="BQ49" s="631"/>
      <c r="BR49" s="631"/>
      <c r="BS49" s="631"/>
      <c r="BT49" s="631"/>
      <c r="BU49" s="631"/>
      <c r="BV49" s="631"/>
      <c r="BW49" s="631"/>
      <c r="BX49" s="631"/>
      <c r="BY49" s="631"/>
      <c r="BZ49" s="631"/>
      <c r="CA49" s="631"/>
      <c r="CB49" s="631"/>
      <c r="CC49" s="636"/>
      <c r="CD49" s="636"/>
      <c r="CE49" s="636"/>
      <c r="CF49" s="636"/>
      <c r="CG49" s="636"/>
      <c r="CH49" s="636"/>
      <c r="CI49" s="636"/>
      <c r="CJ49" s="636"/>
      <c r="CK49" s="636"/>
      <c r="CL49" s="636"/>
      <c r="CM49" s="636"/>
      <c r="CN49" s="636"/>
      <c r="CO49" s="636"/>
      <c r="CP49" s="636"/>
      <c r="CQ49" s="636"/>
      <c r="CR49" s="636"/>
      <c r="CS49" s="636"/>
      <c r="CT49" s="636"/>
      <c r="CU49" s="636"/>
      <c r="CV49" s="636"/>
      <c r="CW49" s="636"/>
      <c r="CX49" s="636"/>
      <c r="CY49" s="636"/>
      <c r="CZ49" s="636"/>
      <c r="DA49" s="636"/>
      <c r="DB49" s="636"/>
      <c r="DC49" s="636"/>
      <c r="DD49" s="636"/>
      <c r="DE49" s="636"/>
      <c r="DF49" s="636"/>
      <c r="DG49" s="639"/>
      <c r="DH49" s="642">
        <f t="shared" ref="DH49:DH67" si="2">SUM(BJ49:DG49)</f>
        <v>0</v>
      </c>
    </row>
    <row r="50" spans="2:117" ht="31.5" customHeight="1" x14ac:dyDescent="0.25">
      <c r="B50" s="37"/>
      <c r="C50" s="37"/>
      <c r="D50" s="37"/>
      <c r="E50" s="29"/>
      <c r="F50" s="271" t="s">
        <v>134</v>
      </c>
      <c r="G50" s="41">
        <f t="shared" si="1"/>
        <v>0</v>
      </c>
      <c r="H50" s="31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241"/>
      <c r="W50" s="243">
        <f t="shared" ref="W50:W52" si="3">SUM(H50:V50)</f>
        <v>0</v>
      </c>
      <c r="X50" s="242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255"/>
      <c r="AL50" s="255"/>
      <c r="AM50" s="255"/>
      <c r="AN50" s="255"/>
      <c r="AO50" s="255"/>
      <c r="AP50" s="255"/>
      <c r="AQ50" s="255"/>
      <c r="AR50" s="255"/>
      <c r="AS50" s="255"/>
      <c r="AT50" s="255"/>
      <c r="AU50" s="255"/>
      <c r="AV50" s="255"/>
      <c r="AW50" s="255"/>
      <c r="AX50" s="255"/>
      <c r="AY50" s="255"/>
      <c r="AZ50" s="549">
        <f t="shared" ref="AZ50:AZ52" si="4">SUM(X50:AY50)</f>
        <v>0</v>
      </c>
      <c r="BA50" s="559"/>
      <c r="BB50" s="31"/>
      <c r="BC50" s="31"/>
      <c r="BD50" s="31"/>
      <c r="BE50" s="31"/>
      <c r="BF50" s="31"/>
      <c r="BG50" s="31"/>
      <c r="BH50" s="87"/>
      <c r="BI50" s="552">
        <f t="shared" ref="BI50:BI58" si="5">SUM(BA50:BF50)</f>
        <v>0</v>
      </c>
      <c r="BJ50" s="563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255"/>
      <c r="CD50" s="255"/>
      <c r="CE50" s="255"/>
      <c r="CF50" s="255"/>
      <c r="CG50" s="255"/>
      <c r="CH50" s="255"/>
      <c r="CI50" s="255"/>
      <c r="CJ50" s="255"/>
      <c r="CK50" s="255"/>
      <c r="CL50" s="255"/>
      <c r="CM50" s="255"/>
      <c r="CN50" s="255"/>
      <c r="CO50" s="255"/>
      <c r="CP50" s="255"/>
      <c r="CQ50" s="255"/>
      <c r="CR50" s="255"/>
      <c r="CS50" s="255"/>
      <c r="CT50" s="255"/>
      <c r="CU50" s="255"/>
      <c r="CV50" s="255"/>
      <c r="CW50" s="255"/>
      <c r="CX50" s="255"/>
      <c r="CY50" s="255"/>
      <c r="CZ50" s="255"/>
      <c r="DA50" s="255"/>
      <c r="DB50" s="255"/>
      <c r="DC50" s="255"/>
      <c r="DD50" s="255"/>
      <c r="DE50" s="255"/>
      <c r="DF50" s="255"/>
      <c r="DG50" s="87"/>
      <c r="DH50" s="239">
        <f t="shared" si="2"/>
        <v>0</v>
      </c>
    </row>
    <row r="51" spans="2:117" ht="31.5" customHeight="1" x14ac:dyDescent="0.25">
      <c r="B51" s="37"/>
      <c r="C51" s="37"/>
      <c r="D51" s="37"/>
      <c r="E51" s="29"/>
      <c r="F51" s="271" t="s">
        <v>137</v>
      </c>
      <c r="G51" s="41">
        <f t="shared" si="1"/>
        <v>0</v>
      </c>
      <c r="H51" s="31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241"/>
      <c r="W51" s="243">
        <f>SUM(H51:V51)</f>
        <v>0</v>
      </c>
      <c r="X51" s="242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255"/>
      <c r="AL51" s="255"/>
      <c r="AM51" s="255"/>
      <c r="AN51" s="255"/>
      <c r="AO51" s="255"/>
      <c r="AP51" s="255"/>
      <c r="AQ51" s="255"/>
      <c r="AR51" s="255"/>
      <c r="AS51" s="255"/>
      <c r="AT51" s="255"/>
      <c r="AU51" s="255"/>
      <c r="AV51" s="255"/>
      <c r="AW51" s="255"/>
      <c r="AX51" s="255"/>
      <c r="AY51" s="255"/>
      <c r="AZ51" s="549">
        <f>SUM(X51:AY51)</f>
        <v>0</v>
      </c>
      <c r="BA51" s="559"/>
      <c r="BB51" s="31"/>
      <c r="BC51" s="31"/>
      <c r="BD51" s="31"/>
      <c r="BE51" s="31"/>
      <c r="BF51" s="31"/>
      <c r="BG51" s="31"/>
      <c r="BH51" s="87"/>
      <c r="BI51" s="552">
        <f>SUM(BA51:BF51)</f>
        <v>0</v>
      </c>
      <c r="BJ51" s="563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255"/>
      <c r="CD51" s="255"/>
      <c r="CE51" s="255"/>
      <c r="CF51" s="255"/>
      <c r="CG51" s="255"/>
      <c r="CH51" s="255"/>
      <c r="CI51" s="255"/>
      <c r="CJ51" s="255"/>
      <c r="CK51" s="255"/>
      <c r="CL51" s="255"/>
      <c r="CM51" s="255"/>
      <c r="CN51" s="255"/>
      <c r="CO51" s="255"/>
      <c r="CP51" s="255"/>
      <c r="CQ51" s="255"/>
      <c r="CR51" s="255"/>
      <c r="CS51" s="255"/>
      <c r="CT51" s="255"/>
      <c r="CU51" s="255"/>
      <c r="CV51" s="255"/>
      <c r="CW51" s="255"/>
      <c r="CX51" s="255"/>
      <c r="CY51" s="255"/>
      <c r="CZ51" s="255"/>
      <c r="DA51" s="255"/>
      <c r="DB51" s="255"/>
      <c r="DC51" s="255"/>
      <c r="DD51" s="255"/>
      <c r="DE51" s="255"/>
      <c r="DF51" s="255"/>
      <c r="DG51" s="87"/>
      <c r="DH51" s="239">
        <f t="shared" si="2"/>
        <v>0</v>
      </c>
    </row>
    <row r="52" spans="2:117" ht="31.5" customHeight="1" thickBot="1" x14ac:dyDescent="0.3">
      <c r="B52" s="37"/>
      <c r="C52" s="37"/>
      <c r="D52" s="37"/>
      <c r="E52" s="29"/>
      <c r="F52" s="272" t="s">
        <v>130</v>
      </c>
      <c r="G52" s="88">
        <f t="shared" si="1"/>
        <v>0</v>
      </c>
      <c r="H52" s="246"/>
      <c r="I52" s="247"/>
      <c r="J52" s="247"/>
      <c r="K52" s="247"/>
      <c r="L52" s="247"/>
      <c r="M52" s="247"/>
      <c r="N52" s="247"/>
      <c r="O52" s="247"/>
      <c r="P52" s="247"/>
      <c r="Q52" s="247"/>
      <c r="R52" s="247"/>
      <c r="S52" s="247"/>
      <c r="T52" s="247"/>
      <c r="U52" s="247"/>
      <c r="V52" s="248"/>
      <c r="W52" s="244">
        <f t="shared" si="3"/>
        <v>0</v>
      </c>
      <c r="X52" s="249"/>
      <c r="Y52" s="246"/>
      <c r="Z52" s="246"/>
      <c r="AA52" s="246"/>
      <c r="AB52" s="246"/>
      <c r="AC52" s="246"/>
      <c r="AD52" s="246"/>
      <c r="AE52" s="246"/>
      <c r="AF52" s="246"/>
      <c r="AG52" s="246"/>
      <c r="AH52" s="246"/>
      <c r="AI52" s="246"/>
      <c r="AJ52" s="246"/>
      <c r="AK52" s="256"/>
      <c r="AL52" s="256"/>
      <c r="AM52" s="256"/>
      <c r="AN52" s="256"/>
      <c r="AO52" s="256"/>
      <c r="AP52" s="256"/>
      <c r="AQ52" s="256"/>
      <c r="AR52" s="256"/>
      <c r="AS52" s="256"/>
      <c r="AT52" s="256"/>
      <c r="AU52" s="256"/>
      <c r="AV52" s="256"/>
      <c r="AW52" s="256"/>
      <c r="AX52" s="256"/>
      <c r="AY52" s="256"/>
      <c r="AZ52" s="550">
        <f t="shared" si="4"/>
        <v>0</v>
      </c>
      <c r="BA52" s="560"/>
      <c r="BB52" s="246"/>
      <c r="BC52" s="246"/>
      <c r="BD52" s="246"/>
      <c r="BE52" s="246"/>
      <c r="BF52" s="246"/>
      <c r="BG52" s="246"/>
      <c r="BH52" s="561"/>
      <c r="BI52" s="553">
        <f t="shared" si="5"/>
        <v>0</v>
      </c>
      <c r="BJ52" s="564"/>
      <c r="BK52" s="246"/>
      <c r="BL52" s="246"/>
      <c r="BM52" s="246"/>
      <c r="BN52" s="246"/>
      <c r="BO52" s="246"/>
      <c r="BP52" s="246"/>
      <c r="BQ52" s="246"/>
      <c r="BR52" s="246"/>
      <c r="BS52" s="246"/>
      <c r="BT52" s="246"/>
      <c r="BU52" s="246"/>
      <c r="BV52" s="246"/>
      <c r="BW52" s="246"/>
      <c r="BX52" s="246"/>
      <c r="BY52" s="246"/>
      <c r="BZ52" s="246"/>
      <c r="CA52" s="246"/>
      <c r="CB52" s="246"/>
      <c r="CC52" s="256"/>
      <c r="CD52" s="256"/>
      <c r="CE52" s="256"/>
      <c r="CF52" s="256"/>
      <c r="CG52" s="256"/>
      <c r="CH52" s="256"/>
      <c r="CI52" s="256"/>
      <c r="CJ52" s="256"/>
      <c r="CK52" s="256"/>
      <c r="CL52" s="256"/>
      <c r="CM52" s="256"/>
      <c r="CN52" s="256"/>
      <c r="CO52" s="256"/>
      <c r="CP52" s="256"/>
      <c r="CQ52" s="256"/>
      <c r="CR52" s="256"/>
      <c r="CS52" s="256"/>
      <c r="CT52" s="256"/>
      <c r="CU52" s="256"/>
      <c r="CV52" s="256"/>
      <c r="CW52" s="256"/>
      <c r="CX52" s="256"/>
      <c r="CY52" s="256"/>
      <c r="CZ52" s="256"/>
      <c r="DA52" s="256"/>
      <c r="DB52" s="256"/>
      <c r="DC52" s="256"/>
      <c r="DD52" s="256"/>
      <c r="DE52" s="256"/>
      <c r="DF52" s="256"/>
      <c r="DG52" s="561"/>
      <c r="DH52" s="240">
        <f t="shared" si="2"/>
        <v>0</v>
      </c>
    </row>
    <row r="53" spans="2:117" s="8" customFormat="1" ht="119.25" customHeight="1" thickBot="1" x14ac:dyDescent="0.3">
      <c r="B53" s="37"/>
      <c r="C53" s="37"/>
      <c r="D53" s="37"/>
      <c r="E53" s="29"/>
      <c r="F53" s="269" t="s">
        <v>327</v>
      </c>
      <c r="G53" s="136">
        <f t="shared" si="1"/>
        <v>0</v>
      </c>
      <c r="H53" s="378">
        <f>SUM(H54:H57)</f>
        <v>0</v>
      </c>
      <c r="I53" s="378">
        <f t="shared" ref="I53:V53" si="6">SUM(I54:I57)</f>
        <v>0</v>
      </c>
      <c r="J53" s="378">
        <f t="shared" si="6"/>
        <v>0</v>
      </c>
      <c r="K53" s="378">
        <f t="shared" si="6"/>
        <v>0</v>
      </c>
      <c r="L53" s="378">
        <f>SUM(L54:L57)</f>
        <v>0</v>
      </c>
      <c r="M53" s="378">
        <f t="shared" ref="M53:Q53" si="7">SUM(M54:M57)</f>
        <v>0</v>
      </c>
      <c r="N53" s="378">
        <f t="shared" si="7"/>
        <v>0</v>
      </c>
      <c r="O53" s="378">
        <f t="shared" si="7"/>
        <v>0</v>
      </c>
      <c r="P53" s="378">
        <f t="shared" si="7"/>
        <v>0</v>
      </c>
      <c r="Q53" s="378">
        <f t="shared" si="7"/>
        <v>0</v>
      </c>
      <c r="R53" s="378">
        <f>SUM(R54:R57)</f>
        <v>0</v>
      </c>
      <c r="S53" s="378">
        <f t="shared" ref="S53" si="8">SUM(S54:S57)</f>
        <v>0</v>
      </c>
      <c r="T53" s="378">
        <f t="shared" si="6"/>
        <v>0</v>
      </c>
      <c r="U53" s="378">
        <f t="shared" si="6"/>
        <v>0</v>
      </c>
      <c r="V53" s="378">
        <f t="shared" si="6"/>
        <v>0</v>
      </c>
      <c r="W53" s="238">
        <f>SUM(H53:V53)</f>
        <v>0</v>
      </c>
      <c r="X53" s="378">
        <f>SUM(X54:X57)</f>
        <v>0</v>
      </c>
      <c r="Y53" s="378">
        <f t="shared" ref="Y53:AY53" si="9">SUM(Y54:Y57)</f>
        <v>0</v>
      </c>
      <c r="Z53" s="378">
        <f t="shared" si="9"/>
        <v>0</v>
      </c>
      <c r="AA53" s="378">
        <f t="shared" si="9"/>
        <v>0</v>
      </c>
      <c r="AB53" s="378">
        <f t="shared" si="9"/>
        <v>0</v>
      </c>
      <c r="AC53" s="378">
        <f t="shared" si="9"/>
        <v>0</v>
      </c>
      <c r="AD53" s="378">
        <f t="shared" si="9"/>
        <v>0</v>
      </c>
      <c r="AE53" s="378">
        <f t="shared" si="9"/>
        <v>0</v>
      </c>
      <c r="AF53" s="378">
        <f t="shared" si="9"/>
        <v>0</v>
      </c>
      <c r="AG53" s="378">
        <f t="shared" si="9"/>
        <v>0</v>
      </c>
      <c r="AH53" s="378">
        <f t="shared" si="9"/>
        <v>0</v>
      </c>
      <c r="AI53" s="378">
        <f t="shared" si="9"/>
        <v>0</v>
      </c>
      <c r="AJ53" s="378">
        <f>SUM(AJ54:AJ57)</f>
        <v>0</v>
      </c>
      <c r="AK53" s="378">
        <f>SUM(AK54:AK57)</f>
        <v>0</v>
      </c>
      <c r="AL53" s="378">
        <f t="shared" ref="AK53:AT53" si="10">SUM(AL54:AL57)</f>
        <v>0</v>
      </c>
      <c r="AM53" s="378">
        <f t="shared" si="10"/>
        <v>0</v>
      </c>
      <c r="AN53" s="378">
        <f t="shared" si="10"/>
        <v>0</v>
      </c>
      <c r="AO53" s="378">
        <f t="shared" si="10"/>
        <v>0</v>
      </c>
      <c r="AP53" s="378">
        <f t="shared" si="10"/>
        <v>0</v>
      </c>
      <c r="AQ53" s="378">
        <f t="shared" si="10"/>
        <v>0</v>
      </c>
      <c r="AR53" s="378">
        <f t="shared" si="10"/>
        <v>0</v>
      </c>
      <c r="AS53" s="378">
        <f t="shared" si="10"/>
        <v>0</v>
      </c>
      <c r="AT53" s="378">
        <f t="shared" si="10"/>
        <v>0</v>
      </c>
      <c r="AU53" s="378">
        <f t="shared" ref="AU53" si="11">SUM(AU54:AU57)</f>
        <v>0</v>
      </c>
      <c r="AV53" s="378">
        <f t="shared" ref="AV53" si="12">SUM(AV54:AV57)</f>
        <v>0</v>
      </c>
      <c r="AW53" s="378">
        <f t="shared" ref="AW53" si="13">SUM(AW54:AW57)</f>
        <v>0</v>
      </c>
      <c r="AX53" s="378">
        <f t="shared" ref="AX53" si="14">SUM(AX54:AX57)</f>
        <v>0</v>
      </c>
      <c r="AY53" s="378">
        <f t="shared" si="9"/>
        <v>0</v>
      </c>
      <c r="AZ53" s="238">
        <f>SUM(X53:AY53)</f>
        <v>0</v>
      </c>
      <c r="BA53" s="562">
        <f>SUM(BA54:BA57)</f>
        <v>0</v>
      </c>
      <c r="BB53" s="562">
        <f t="shared" ref="BB53:BJ53" si="15">SUM(BB54:BB57)</f>
        <v>0</v>
      </c>
      <c r="BC53" s="562">
        <f t="shared" si="15"/>
        <v>0</v>
      </c>
      <c r="BD53" s="562">
        <f t="shared" si="15"/>
        <v>0</v>
      </c>
      <c r="BE53" s="562">
        <f t="shared" si="15"/>
        <v>0</v>
      </c>
      <c r="BF53" s="562">
        <f t="shared" si="15"/>
        <v>0</v>
      </c>
      <c r="BG53" s="562">
        <f t="shared" ref="BG53" si="16">SUM(BG54:BG57)</f>
        <v>0</v>
      </c>
      <c r="BH53" s="562">
        <f t="shared" ref="BH53" si="17">SUM(BH54:BH57)</f>
        <v>0</v>
      </c>
      <c r="BI53" s="238">
        <f t="shared" si="5"/>
        <v>0</v>
      </c>
      <c r="BJ53" s="378">
        <f t="shared" si="15"/>
        <v>0</v>
      </c>
      <c r="BK53" s="378">
        <f t="shared" ref="BK53" si="18">SUM(BK54:BK57)</f>
        <v>0</v>
      </c>
      <c r="BL53" s="378">
        <f t="shared" ref="BL53" si="19">SUM(BL54:BL57)</f>
        <v>0</v>
      </c>
      <c r="BM53" s="378">
        <f t="shared" ref="BM53" si="20">SUM(BM54:BM57)</f>
        <v>0</v>
      </c>
      <c r="BN53" s="378">
        <f t="shared" ref="BN53" si="21">SUM(BN54:BN57)</f>
        <v>0</v>
      </c>
      <c r="BO53" s="378">
        <f t="shared" ref="BO53" si="22">SUM(BO54:BO57)</f>
        <v>0</v>
      </c>
      <c r="BP53" s="378">
        <f t="shared" ref="BP53" si="23">SUM(BP54:BP57)</f>
        <v>0</v>
      </c>
      <c r="BQ53" s="378">
        <f t="shared" ref="BQ53" si="24">SUM(BQ54:BQ57)</f>
        <v>0</v>
      </c>
      <c r="BR53" s="378">
        <f t="shared" ref="BR53" si="25">SUM(BR54:BR57)</f>
        <v>0</v>
      </c>
      <c r="BS53" s="378">
        <f t="shared" ref="BS53" si="26">SUM(BS54:BS57)</f>
        <v>0</v>
      </c>
      <c r="BT53" s="378">
        <f t="shared" ref="BT53" si="27">SUM(BT54:BT57)</f>
        <v>0</v>
      </c>
      <c r="BU53" s="378">
        <f t="shared" ref="BU53" si="28">SUM(BU54:BU57)</f>
        <v>0</v>
      </c>
      <c r="BV53" s="378">
        <f t="shared" ref="BV53" si="29">SUM(BV54:BV57)</f>
        <v>0</v>
      </c>
      <c r="BW53" s="378">
        <f t="shared" ref="BW53" si="30">SUM(BW54:BW57)</f>
        <v>0</v>
      </c>
      <c r="BX53" s="378">
        <f t="shared" ref="BX53" si="31">SUM(BX54:BX57)</f>
        <v>0</v>
      </c>
      <c r="BY53" s="378">
        <f t="shared" ref="BY53" si="32">SUM(BY54:BY57)</f>
        <v>0</v>
      </c>
      <c r="BZ53" s="378">
        <f t="shared" ref="BZ53" si="33">SUM(BZ54:BZ57)</f>
        <v>0</v>
      </c>
      <c r="CA53" s="378">
        <f t="shared" ref="CA53" si="34">SUM(CA54:CA57)</f>
        <v>0</v>
      </c>
      <c r="CB53" s="378">
        <f t="shared" ref="CB53" si="35">SUM(CB54:CB57)</f>
        <v>0</v>
      </c>
      <c r="CC53" s="378">
        <f t="shared" ref="CC53" si="36">SUM(CC54:CC57)</f>
        <v>0</v>
      </c>
      <c r="CD53" s="378">
        <f t="shared" ref="CD53" si="37">SUM(CD54:CD57)</f>
        <v>0</v>
      </c>
      <c r="CE53" s="378">
        <f t="shared" ref="CE53" si="38">SUM(CE54:CE57)</f>
        <v>0</v>
      </c>
      <c r="CF53" s="378">
        <f t="shared" ref="CF53" si="39">SUM(CF54:CF57)</f>
        <v>0</v>
      </c>
      <c r="CG53" s="378">
        <f t="shared" ref="CG53" si="40">SUM(CG54:CG57)</f>
        <v>0</v>
      </c>
      <c r="CH53" s="378">
        <f>SUM(CH54:CH57)</f>
        <v>0</v>
      </c>
      <c r="CI53" s="378">
        <f t="shared" ref="CI53:DA53" si="41">SUM(CI54:CI57)</f>
        <v>0</v>
      </c>
      <c r="CJ53" s="378">
        <f t="shared" si="41"/>
        <v>0</v>
      </c>
      <c r="CK53" s="378">
        <f t="shared" si="41"/>
        <v>0</v>
      </c>
      <c r="CL53" s="378">
        <f t="shared" si="41"/>
        <v>0</v>
      </c>
      <c r="CM53" s="378">
        <f t="shared" si="41"/>
        <v>0</v>
      </c>
      <c r="CN53" s="378">
        <f t="shared" si="41"/>
        <v>0</v>
      </c>
      <c r="CO53" s="378">
        <f t="shared" si="41"/>
        <v>0</v>
      </c>
      <c r="CP53" s="378">
        <f t="shared" si="41"/>
        <v>0</v>
      </c>
      <c r="CQ53" s="378">
        <f t="shared" si="41"/>
        <v>0</v>
      </c>
      <c r="CR53" s="378">
        <f t="shared" si="41"/>
        <v>0</v>
      </c>
      <c r="CS53" s="378">
        <f t="shared" si="41"/>
        <v>0</v>
      </c>
      <c r="CT53" s="378">
        <f t="shared" si="41"/>
        <v>0</v>
      </c>
      <c r="CU53" s="378">
        <f t="shared" si="41"/>
        <v>0</v>
      </c>
      <c r="CV53" s="378">
        <f t="shared" si="41"/>
        <v>0</v>
      </c>
      <c r="CW53" s="378">
        <f t="shared" si="41"/>
        <v>0</v>
      </c>
      <c r="CX53" s="378">
        <f t="shared" si="41"/>
        <v>0</v>
      </c>
      <c r="CY53" s="378">
        <f t="shared" si="41"/>
        <v>0</v>
      </c>
      <c r="CZ53" s="378">
        <f t="shared" si="41"/>
        <v>0</v>
      </c>
      <c r="DA53" s="378">
        <f t="shared" si="41"/>
        <v>0</v>
      </c>
      <c r="DB53" s="378">
        <f>SUM(DB54:DB57)</f>
        <v>0</v>
      </c>
      <c r="DC53" s="378">
        <f t="shared" ref="DC53" si="42">SUM(DC54:DC57)</f>
        <v>0</v>
      </c>
      <c r="DD53" s="378">
        <f t="shared" ref="DD53" si="43">SUM(DD54:DD57)</f>
        <v>0</v>
      </c>
      <c r="DE53" s="378">
        <f t="shared" ref="DE53" si="44">SUM(DE54:DE57)</f>
        <v>0</v>
      </c>
      <c r="DF53" s="378">
        <f t="shared" ref="DF53" si="45">SUM(DF54:DF57)</f>
        <v>0</v>
      </c>
      <c r="DG53" s="378">
        <f t="shared" ref="DG53" si="46">SUM(DG54:DG57)</f>
        <v>0</v>
      </c>
      <c r="DH53" s="238">
        <f t="shared" si="2"/>
        <v>0</v>
      </c>
    </row>
    <row r="54" spans="2:117" ht="37.5" customHeight="1" x14ac:dyDescent="0.25">
      <c r="B54" s="37"/>
      <c r="C54" s="37"/>
      <c r="D54" s="37"/>
      <c r="E54" s="29"/>
      <c r="F54" s="270" t="s">
        <v>258</v>
      </c>
      <c r="G54" s="136">
        <f t="shared" si="1"/>
        <v>0</v>
      </c>
      <c r="H54" s="257"/>
      <c r="I54" s="258"/>
      <c r="J54" s="258"/>
      <c r="K54" s="258"/>
      <c r="L54" s="258"/>
      <c r="M54" s="258"/>
      <c r="N54" s="258"/>
      <c r="O54" s="258"/>
      <c r="P54" s="258"/>
      <c r="Q54" s="258"/>
      <c r="R54" s="258"/>
      <c r="S54" s="258"/>
      <c r="T54" s="258"/>
      <c r="U54" s="258"/>
      <c r="V54" s="259"/>
      <c r="W54" s="238">
        <f>SUM(H54:V54)</f>
        <v>0</v>
      </c>
      <c r="X54" s="260"/>
      <c r="Y54" s="257"/>
      <c r="Z54" s="257"/>
      <c r="AA54" s="257"/>
      <c r="AB54" s="257"/>
      <c r="AC54" s="257"/>
      <c r="AD54" s="257"/>
      <c r="AE54" s="257"/>
      <c r="AF54" s="257"/>
      <c r="AG54" s="257"/>
      <c r="AH54" s="257"/>
      <c r="AI54" s="257"/>
      <c r="AJ54" s="257"/>
      <c r="AK54" s="261"/>
      <c r="AL54" s="261"/>
      <c r="AM54" s="261"/>
      <c r="AN54" s="261"/>
      <c r="AO54" s="261"/>
      <c r="AP54" s="261"/>
      <c r="AQ54" s="261"/>
      <c r="AR54" s="261"/>
      <c r="AS54" s="261"/>
      <c r="AT54" s="261"/>
      <c r="AU54" s="261"/>
      <c r="AV54" s="261"/>
      <c r="AW54" s="261"/>
      <c r="AX54" s="261"/>
      <c r="AY54" s="261"/>
      <c r="AZ54" s="548">
        <f>SUM(X54:AY54)</f>
        <v>0</v>
      </c>
      <c r="BA54" s="557"/>
      <c r="BB54" s="257"/>
      <c r="BC54" s="257"/>
      <c r="BD54" s="257"/>
      <c r="BE54" s="257"/>
      <c r="BF54" s="257"/>
      <c r="BG54" s="257"/>
      <c r="BH54" s="558"/>
      <c r="BI54" s="551">
        <f t="shared" si="5"/>
        <v>0</v>
      </c>
      <c r="BJ54" s="260"/>
      <c r="BK54" s="257"/>
      <c r="BL54" s="257"/>
      <c r="BM54" s="257"/>
      <c r="BN54" s="257"/>
      <c r="BO54" s="257"/>
      <c r="BP54" s="257"/>
      <c r="BQ54" s="257"/>
      <c r="BR54" s="257"/>
      <c r="BS54" s="257"/>
      <c r="BT54" s="257"/>
      <c r="BU54" s="257"/>
      <c r="BV54" s="257"/>
      <c r="BW54" s="257"/>
      <c r="BX54" s="257"/>
      <c r="BY54" s="257"/>
      <c r="BZ54" s="257"/>
      <c r="CA54" s="257"/>
      <c r="CB54" s="257"/>
      <c r="CC54" s="261"/>
      <c r="CD54" s="261"/>
      <c r="CE54" s="261"/>
      <c r="CF54" s="261"/>
      <c r="CG54" s="261"/>
      <c r="CH54" s="261"/>
      <c r="CI54" s="261"/>
      <c r="CJ54" s="261"/>
      <c r="CK54" s="261"/>
      <c r="CL54" s="261"/>
      <c r="CM54" s="261"/>
      <c r="CN54" s="261"/>
      <c r="CO54" s="261"/>
      <c r="CP54" s="261"/>
      <c r="CQ54" s="261"/>
      <c r="CR54" s="261"/>
      <c r="CS54" s="261"/>
      <c r="CT54" s="261"/>
      <c r="CU54" s="261"/>
      <c r="CV54" s="261"/>
      <c r="CW54" s="261"/>
      <c r="CX54" s="261"/>
      <c r="CY54" s="261"/>
      <c r="CZ54" s="261"/>
      <c r="DA54" s="261"/>
      <c r="DB54" s="261"/>
      <c r="DC54" s="261"/>
      <c r="DD54" s="261"/>
      <c r="DE54" s="261"/>
      <c r="DF54" s="261"/>
      <c r="DG54" s="261"/>
      <c r="DH54" s="238">
        <f t="shared" si="2"/>
        <v>0</v>
      </c>
    </row>
    <row r="55" spans="2:117" ht="37.5" customHeight="1" x14ac:dyDescent="0.25">
      <c r="B55" s="33"/>
      <c r="C55" s="34"/>
      <c r="D55" s="35"/>
      <c r="E55" s="29"/>
      <c r="F55" s="271" t="s">
        <v>259</v>
      </c>
      <c r="G55" s="41">
        <f t="shared" si="1"/>
        <v>0</v>
      </c>
      <c r="H55" s="31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241"/>
      <c r="W55" s="239">
        <f>SUM(H55:V55)</f>
        <v>0</v>
      </c>
      <c r="X55" s="242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255"/>
      <c r="AL55" s="255"/>
      <c r="AM55" s="255"/>
      <c r="AN55" s="255"/>
      <c r="AO55" s="255"/>
      <c r="AP55" s="255"/>
      <c r="AQ55" s="255"/>
      <c r="AR55" s="255"/>
      <c r="AS55" s="255"/>
      <c r="AT55" s="255"/>
      <c r="AU55" s="255"/>
      <c r="AV55" s="255"/>
      <c r="AW55" s="255"/>
      <c r="AX55" s="255"/>
      <c r="AY55" s="255"/>
      <c r="AZ55" s="549">
        <f>SUM(X55:AY55)</f>
        <v>0</v>
      </c>
      <c r="BA55" s="559"/>
      <c r="BB55" s="31"/>
      <c r="BC55" s="31"/>
      <c r="BD55" s="31"/>
      <c r="BE55" s="31"/>
      <c r="BF55" s="31"/>
      <c r="BG55" s="31"/>
      <c r="BH55" s="87"/>
      <c r="BI55" s="552">
        <f t="shared" si="5"/>
        <v>0</v>
      </c>
      <c r="BJ55" s="242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255"/>
      <c r="CD55" s="255"/>
      <c r="CE55" s="255"/>
      <c r="CF55" s="255"/>
      <c r="CG55" s="255"/>
      <c r="CH55" s="255"/>
      <c r="CI55" s="255"/>
      <c r="CJ55" s="255"/>
      <c r="CK55" s="255"/>
      <c r="CL55" s="255"/>
      <c r="CM55" s="255"/>
      <c r="CN55" s="255"/>
      <c r="CO55" s="255"/>
      <c r="CP55" s="255"/>
      <c r="CQ55" s="255"/>
      <c r="CR55" s="255"/>
      <c r="CS55" s="255"/>
      <c r="CT55" s="255"/>
      <c r="CU55" s="255"/>
      <c r="CV55" s="255"/>
      <c r="CW55" s="255"/>
      <c r="CX55" s="255"/>
      <c r="CY55" s="255"/>
      <c r="CZ55" s="255"/>
      <c r="DA55" s="255"/>
      <c r="DB55" s="255"/>
      <c r="DC55" s="255"/>
      <c r="DD55" s="255"/>
      <c r="DE55" s="255"/>
      <c r="DF55" s="255"/>
      <c r="DG55" s="255"/>
      <c r="DH55" s="239">
        <f t="shared" si="2"/>
        <v>0</v>
      </c>
    </row>
    <row r="56" spans="2:117" ht="37.5" customHeight="1" x14ac:dyDescent="0.25">
      <c r="B56" s="33"/>
      <c r="C56" s="34"/>
      <c r="D56" s="35"/>
      <c r="E56" s="29"/>
      <c r="F56" s="271" t="s">
        <v>260</v>
      </c>
      <c r="G56" s="41">
        <f t="shared" si="1"/>
        <v>0</v>
      </c>
      <c r="H56" s="31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241"/>
      <c r="W56" s="239">
        <f>SUM(H56:V56)</f>
        <v>0</v>
      </c>
      <c r="X56" s="242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255"/>
      <c r="AL56" s="255"/>
      <c r="AM56" s="255"/>
      <c r="AN56" s="255"/>
      <c r="AO56" s="255"/>
      <c r="AP56" s="255"/>
      <c r="AQ56" s="255"/>
      <c r="AR56" s="255"/>
      <c r="AS56" s="255"/>
      <c r="AT56" s="255"/>
      <c r="AU56" s="255"/>
      <c r="AV56" s="255"/>
      <c r="AW56" s="255"/>
      <c r="AX56" s="255"/>
      <c r="AY56" s="255"/>
      <c r="AZ56" s="549">
        <f>SUM(X56:AY56)</f>
        <v>0</v>
      </c>
      <c r="BA56" s="559"/>
      <c r="BB56" s="31"/>
      <c r="BC56" s="31"/>
      <c r="BD56" s="31"/>
      <c r="BE56" s="31"/>
      <c r="BF56" s="31"/>
      <c r="BG56" s="31"/>
      <c r="BH56" s="87"/>
      <c r="BI56" s="552">
        <f t="shared" si="5"/>
        <v>0</v>
      </c>
      <c r="BJ56" s="242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255"/>
      <c r="CD56" s="255"/>
      <c r="CE56" s="255"/>
      <c r="CF56" s="255"/>
      <c r="CG56" s="255"/>
      <c r="CH56" s="255"/>
      <c r="CI56" s="255"/>
      <c r="CJ56" s="255"/>
      <c r="CK56" s="255"/>
      <c r="CL56" s="255"/>
      <c r="CM56" s="255"/>
      <c r="CN56" s="255"/>
      <c r="CO56" s="255"/>
      <c r="CP56" s="255"/>
      <c r="CQ56" s="255"/>
      <c r="CR56" s="255"/>
      <c r="CS56" s="255"/>
      <c r="CT56" s="255"/>
      <c r="CU56" s="255"/>
      <c r="CV56" s="255"/>
      <c r="CW56" s="255"/>
      <c r="CX56" s="255"/>
      <c r="CY56" s="255"/>
      <c r="CZ56" s="255"/>
      <c r="DA56" s="255"/>
      <c r="DB56" s="255"/>
      <c r="DC56" s="255"/>
      <c r="DD56" s="255"/>
      <c r="DE56" s="255"/>
      <c r="DF56" s="255"/>
      <c r="DG56" s="255"/>
      <c r="DH56" s="239">
        <f t="shared" si="2"/>
        <v>0</v>
      </c>
    </row>
    <row r="57" spans="2:117" ht="37.5" customHeight="1" thickBot="1" x14ac:dyDescent="0.3">
      <c r="B57" s="33"/>
      <c r="C57" s="34"/>
      <c r="D57" s="35"/>
      <c r="E57" s="29"/>
      <c r="F57" s="272" t="s">
        <v>262</v>
      </c>
      <c r="G57" s="88">
        <f t="shared" si="1"/>
        <v>0</v>
      </c>
      <c r="H57" s="246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8"/>
      <c r="W57" s="240">
        <f>SUM(H57:V57)</f>
        <v>0</v>
      </c>
      <c r="X57" s="249"/>
      <c r="Y57" s="246"/>
      <c r="Z57" s="246"/>
      <c r="AA57" s="246"/>
      <c r="AB57" s="246"/>
      <c r="AC57" s="246"/>
      <c r="AD57" s="246"/>
      <c r="AE57" s="246"/>
      <c r="AF57" s="246"/>
      <c r="AG57" s="246"/>
      <c r="AH57" s="246"/>
      <c r="AI57" s="246"/>
      <c r="AJ57" s="246"/>
      <c r="AK57" s="256"/>
      <c r="AL57" s="256"/>
      <c r="AM57" s="256"/>
      <c r="AN57" s="256"/>
      <c r="AO57" s="256"/>
      <c r="AP57" s="256"/>
      <c r="AQ57" s="256"/>
      <c r="AR57" s="256"/>
      <c r="AS57" s="256"/>
      <c r="AT57" s="256"/>
      <c r="AU57" s="256"/>
      <c r="AV57" s="256"/>
      <c r="AW57" s="256"/>
      <c r="AX57" s="256"/>
      <c r="AY57" s="256"/>
      <c r="AZ57" s="550">
        <f>SUM(X57:AY57)</f>
        <v>0</v>
      </c>
      <c r="BA57" s="560"/>
      <c r="BB57" s="246"/>
      <c r="BC57" s="246"/>
      <c r="BD57" s="246"/>
      <c r="BE57" s="246"/>
      <c r="BF57" s="246"/>
      <c r="BG57" s="246"/>
      <c r="BH57" s="561"/>
      <c r="BI57" s="553">
        <f t="shared" si="5"/>
        <v>0</v>
      </c>
      <c r="BJ57" s="249"/>
      <c r="BK57" s="246"/>
      <c r="BL57" s="246"/>
      <c r="BM57" s="246"/>
      <c r="BN57" s="246"/>
      <c r="BO57" s="246"/>
      <c r="BP57" s="246"/>
      <c r="BQ57" s="246"/>
      <c r="BR57" s="246"/>
      <c r="BS57" s="246"/>
      <c r="BT57" s="246"/>
      <c r="BU57" s="246"/>
      <c r="BV57" s="246"/>
      <c r="BW57" s="246"/>
      <c r="BX57" s="246"/>
      <c r="BY57" s="246"/>
      <c r="BZ57" s="246"/>
      <c r="CA57" s="246"/>
      <c r="CB57" s="246"/>
      <c r="CC57" s="256"/>
      <c r="CD57" s="256"/>
      <c r="CE57" s="256"/>
      <c r="CF57" s="256"/>
      <c r="CG57" s="256"/>
      <c r="CH57" s="256"/>
      <c r="CI57" s="256"/>
      <c r="CJ57" s="256"/>
      <c r="CK57" s="256"/>
      <c r="CL57" s="256"/>
      <c r="CM57" s="256"/>
      <c r="CN57" s="256"/>
      <c r="CO57" s="256"/>
      <c r="CP57" s="256"/>
      <c r="CQ57" s="256"/>
      <c r="CR57" s="256"/>
      <c r="CS57" s="256"/>
      <c r="CT57" s="256"/>
      <c r="CU57" s="256"/>
      <c r="CV57" s="256"/>
      <c r="CW57" s="256"/>
      <c r="CX57" s="256"/>
      <c r="CY57" s="256"/>
      <c r="CZ57" s="256"/>
      <c r="DA57" s="256"/>
      <c r="DB57" s="256"/>
      <c r="DC57" s="256"/>
      <c r="DD57" s="256"/>
      <c r="DE57" s="256"/>
      <c r="DF57" s="256"/>
      <c r="DG57" s="256"/>
      <c r="DH57" s="240">
        <f t="shared" si="2"/>
        <v>0</v>
      </c>
    </row>
    <row r="58" spans="2:117" s="8" customFormat="1" ht="133.5" customHeight="1" thickBot="1" x14ac:dyDescent="0.3">
      <c r="B58" s="36"/>
      <c r="C58" s="37"/>
      <c r="D58" s="29"/>
      <c r="E58" s="29"/>
      <c r="F58" s="269" t="s">
        <v>257</v>
      </c>
      <c r="G58" s="88">
        <f t="shared" si="1"/>
        <v>0</v>
      </c>
      <c r="H58" s="378">
        <f>SUM(H59:H62)</f>
        <v>0</v>
      </c>
      <c r="I58" s="378">
        <f t="shared" ref="I58:V58" si="47">SUM(I59:I62)</f>
        <v>0</v>
      </c>
      <c r="J58" s="378">
        <f t="shared" si="47"/>
        <v>0</v>
      </c>
      <c r="K58" s="378">
        <f t="shared" si="47"/>
        <v>0</v>
      </c>
      <c r="L58" s="378">
        <f>SUM(L59:L62)</f>
        <v>0</v>
      </c>
      <c r="M58" s="378">
        <f t="shared" ref="M58:Q58" si="48">SUM(M59:M62)</f>
        <v>0</v>
      </c>
      <c r="N58" s="378">
        <f t="shared" si="48"/>
        <v>0</v>
      </c>
      <c r="O58" s="378">
        <f t="shared" si="48"/>
        <v>0</v>
      </c>
      <c r="P58" s="378">
        <f t="shared" si="48"/>
        <v>0</v>
      </c>
      <c r="Q58" s="378">
        <f t="shared" si="48"/>
        <v>0</v>
      </c>
      <c r="R58" s="378">
        <f t="shared" ref="R58" si="49">SUM(R59:R62)</f>
        <v>0</v>
      </c>
      <c r="S58" s="378">
        <f t="shared" ref="S58" si="50">SUM(S59:S62)</f>
        <v>0</v>
      </c>
      <c r="T58" s="378">
        <f t="shared" si="47"/>
        <v>0</v>
      </c>
      <c r="U58" s="378">
        <f t="shared" si="47"/>
        <v>0</v>
      </c>
      <c r="V58" s="378">
        <f t="shared" si="47"/>
        <v>0</v>
      </c>
      <c r="W58" s="240">
        <f t="shared" ref="W58" si="51">SUM(H58:V58)</f>
        <v>0</v>
      </c>
      <c r="X58" s="378">
        <f>SUM(X59:X62)</f>
        <v>0</v>
      </c>
      <c r="Y58" s="378">
        <f t="shared" ref="Y58:BA58" si="52">SUM(Y59:Y62)</f>
        <v>0</v>
      </c>
      <c r="Z58" s="378">
        <f t="shared" si="52"/>
        <v>0</v>
      </c>
      <c r="AA58" s="378">
        <f t="shared" si="52"/>
        <v>0</v>
      </c>
      <c r="AB58" s="378">
        <f t="shared" si="52"/>
        <v>0</v>
      </c>
      <c r="AC58" s="378">
        <f t="shared" si="52"/>
        <v>0</v>
      </c>
      <c r="AD58" s="378">
        <f t="shared" si="52"/>
        <v>0</v>
      </c>
      <c r="AE58" s="378">
        <f t="shared" si="52"/>
        <v>0</v>
      </c>
      <c r="AF58" s="378">
        <f t="shared" si="52"/>
        <v>0</v>
      </c>
      <c r="AG58" s="378">
        <f t="shared" si="52"/>
        <v>0</v>
      </c>
      <c r="AH58" s="378">
        <f t="shared" si="52"/>
        <v>0</v>
      </c>
      <c r="AI58" s="378">
        <f t="shared" si="52"/>
        <v>0</v>
      </c>
      <c r="AJ58" s="378">
        <f t="shared" si="52"/>
        <v>0</v>
      </c>
      <c r="AK58" s="378">
        <f>SUM(AK59:AK62)</f>
        <v>0</v>
      </c>
      <c r="AL58" s="378">
        <f t="shared" si="52"/>
        <v>0</v>
      </c>
      <c r="AM58" s="378">
        <f t="shared" si="52"/>
        <v>0</v>
      </c>
      <c r="AN58" s="378">
        <f t="shared" si="52"/>
        <v>0</v>
      </c>
      <c r="AO58" s="378">
        <f t="shared" si="52"/>
        <v>0</v>
      </c>
      <c r="AP58" s="378">
        <f t="shared" si="52"/>
        <v>0</v>
      </c>
      <c r="AQ58" s="378">
        <f t="shared" si="52"/>
        <v>0</v>
      </c>
      <c r="AR58" s="378">
        <f t="shared" si="52"/>
        <v>0</v>
      </c>
      <c r="AS58" s="378">
        <f t="shared" si="52"/>
        <v>0</v>
      </c>
      <c r="AT58" s="378">
        <f t="shared" si="52"/>
        <v>0</v>
      </c>
      <c r="AU58" s="378">
        <f>SUM(AU59:AU62)</f>
        <v>0</v>
      </c>
      <c r="AV58" s="378">
        <f t="shared" ref="AV58" si="53">SUM(AV59:AV62)</f>
        <v>0</v>
      </c>
      <c r="AW58" s="378">
        <f t="shared" ref="AW58" si="54">SUM(AW59:AW62)</f>
        <v>0</v>
      </c>
      <c r="AX58" s="378">
        <f t="shared" ref="AX58" si="55">SUM(AX59:AX62)</f>
        <v>0</v>
      </c>
      <c r="AY58" s="378">
        <f t="shared" si="52"/>
        <v>0</v>
      </c>
      <c r="AZ58" s="240">
        <f t="shared" ref="AZ58" si="56">SUM(X58:AY58)</f>
        <v>0</v>
      </c>
      <c r="BA58" s="562">
        <f t="shared" si="52"/>
        <v>0</v>
      </c>
      <c r="BB58" s="562">
        <f t="shared" ref="BB58" si="57">SUM(BB59:BB62)</f>
        <v>0</v>
      </c>
      <c r="BC58" s="562">
        <f t="shared" ref="BC58" si="58">SUM(BC59:BC62)</f>
        <v>0</v>
      </c>
      <c r="BD58" s="562">
        <f t="shared" ref="BD58" si="59">SUM(BD59:BD62)</f>
        <v>0</v>
      </c>
      <c r="BE58" s="562">
        <f t="shared" ref="BE58" si="60">SUM(BE59:BE62)</f>
        <v>0</v>
      </c>
      <c r="BF58" s="562">
        <f t="shared" ref="BF58" si="61">SUM(BF59:BF62)</f>
        <v>0</v>
      </c>
      <c r="BG58" s="562">
        <f t="shared" ref="BG58" si="62">SUM(BG59:BG62)</f>
        <v>0</v>
      </c>
      <c r="BH58" s="562">
        <f t="shared" ref="BH58" si="63">SUM(BH59:BH62)</f>
        <v>0</v>
      </c>
      <c r="BI58" s="240">
        <f t="shared" si="5"/>
        <v>0</v>
      </c>
      <c r="BJ58" s="378">
        <f>SUM(BJ59:BJ62)</f>
        <v>0</v>
      </c>
      <c r="BK58" s="378">
        <f t="shared" ref="BK58:CB58" si="64">SUM(BK59:BK62)</f>
        <v>0</v>
      </c>
      <c r="BL58" s="378">
        <f t="shared" si="64"/>
        <v>0</v>
      </c>
      <c r="BM58" s="378">
        <f t="shared" si="64"/>
        <v>0</v>
      </c>
      <c r="BN58" s="378">
        <f t="shared" si="64"/>
        <v>0</v>
      </c>
      <c r="BO58" s="378">
        <f t="shared" si="64"/>
        <v>0</v>
      </c>
      <c r="BP58" s="378">
        <f t="shared" si="64"/>
        <v>0</v>
      </c>
      <c r="BQ58" s="378">
        <f t="shared" si="64"/>
        <v>0</v>
      </c>
      <c r="BR58" s="378">
        <f t="shared" si="64"/>
        <v>0</v>
      </c>
      <c r="BS58" s="378">
        <f t="shared" si="64"/>
        <v>0</v>
      </c>
      <c r="BT58" s="378">
        <f t="shared" si="64"/>
        <v>0</v>
      </c>
      <c r="BU58" s="378">
        <f t="shared" si="64"/>
        <v>0</v>
      </c>
      <c r="BV58" s="378">
        <f t="shared" si="64"/>
        <v>0</v>
      </c>
      <c r="BW58" s="378">
        <f t="shared" si="64"/>
        <v>0</v>
      </c>
      <c r="BX58" s="378">
        <f t="shared" si="64"/>
        <v>0</v>
      </c>
      <c r="BY58" s="378">
        <f t="shared" si="64"/>
        <v>0</v>
      </c>
      <c r="BZ58" s="378">
        <f t="shared" si="64"/>
        <v>0</v>
      </c>
      <c r="CA58" s="378">
        <f t="shared" si="64"/>
        <v>0</v>
      </c>
      <c r="CB58" s="378">
        <f t="shared" si="64"/>
        <v>0</v>
      </c>
      <c r="CC58" s="378">
        <f t="shared" ref="CC58" si="65">SUM(CC59:CC62)</f>
        <v>0</v>
      </c>
      <c r="CD58" s="378">
        <f t="shared" ref="CD58" si="66">SUM(CD59:CD62)</f>
        <v>0</v>
      </c>
      <c r="CE58" s="378">
        <f t="shared" ref="CE58" si="67">SUM(CE59:CE62)</f>
        <v>0</v>
      </c>
      <c r="CF58" s="378">
        <f t="shared" ref="CF58" si="68">SUM(CF59:CF62)</f>
        <v>0</v>
      </c>
      <c r="CG58" s="378">
        <f t="shared" ref="CG58" si="69">SUM(CG59:CG62)</f>
        <v>0</v>
      </c>
      <c r="CH58" s="378">
        <f>SUM(CH59:CH62)</f>
        <v>0</v>
      </c>
      <c r="CI58" s="378">
        <f t="shared" ref="CI58:DB58" si="70">SUM(CI59:CI62)</f>
        <v>0</v>
      </c>
      <c r="CJ58" s="378">
        <f t="shared" si="70"/>
        <v>0</v>
      </c>
      <c r="CK58" s="378">
        <f t="shared" si="70"/>
        <v>0</v>
      </c>
      <c r="CL58" s="378">
        <f t="shared" si="70"/>
        <v>0</v>
      </c>
      <c r="CM58" s="378">
        <f t="shared" si="70"/>
        <v>0</v>
      </c>
      <c r="CN58" s="378">
        <f t="shared" si="70"/>
        <v>0</v>
      </c>
      <c r="CO58" s="378">
        <f t="shared" si="70"/>
        <v>0</v>
      </c>
      <c r="CP58" s="378">
        <f t="shared" si="70"/>
        <v>0</v>
      </c>
      <c r="CQ58" s="378">
        <f t="shared" si="70"/>
        <v>0</v>
      </c>
      <c r="CR58" s="378">
        <f t="shared" si="70"/>
        <v>0</v>
      </c>
      <c r="CS58" s="378">
        <f t="shared" si="70"/>
        <v>0</v>
      </c>
      <c r="CT58" s="378">
        <f t="shared" si="70"/>
        <v>0</v>
      </c>
      <c r="CU58" s="378">
        <f t="shared" si="70"/>
        <v>0</v>
      </c>
      <c r="CV58" s="378">
        <f t="shared" si="70"/>
        <v>0</v>
      </c>
      <c r="CW58" s="378">
        <f t="shared" si="70"/>
        <v>0</v>
      </c>
      <c r="CX58" s="378">
        <f t="shared" si="70"/>
        <v>0</v>
      </c>
      <c r="CY58" s="378">
        <f t="shared" si="70"/>
        <v>0</v>
      </c>
      <c r="CZ58" s="378">
        <f t="shared" si="70"/>
        <v>0</v>
      </c>
      <c r="DA58" s="378">
        <f t="shared" si="70"/>
        <v>0</v>
      </c>
      <c r="DB58" s="378">
        <f t="shared" si="70"/>
        <v>0</v>
      </c>
      <c r="DC58" s="378">
        <f t="shared" ref="DC58" si="71">SUM(DC59:DC62)</f>
        <v>0</v>
      </c>
      <c r="DD58" s="378">
        <f t="shared" ref="DD58" si="72">SUM(DD59:DD62)</f>
        <v>0</v>
      </c>
      <c r="DE58" s="378">
        <f t="shared" ref="DE58" si="73">SUM(DE59:DE62)</f>
        <v>0</v>
      </c>
      <c r="DF58" s="378">
        <f t="shared" ref="DF58" si="74">SUM(DF59:DF62)</f>
        <v>0</v>
      </c>
      <c r="DG58" s="378">
        <f t="shared" ref="DG58" si="75">SUM(DG59:DG62)</f>
        <v>0</v>
      </c>
      <c r="DH58" s="240">
        <f t="shared" si="2"/>
        <v>0</v>
      </c>
    </row>
    <row r="59" spans="2:117" ht="36.75" customHeight="1" x14ac:dyDescent="0.25">
      <c r="B59" s="38"/>
      <c r="C59" s="39"/>
      <c r="D59" s="29"/>
      <c r="E59" s="29"/>
      <c r="F59" s="270" t="s">
        <v>258</v>
      </c>
      <c r="G59" s="135">
        <f t="shared" si="1"/>
        <v>0</v>
      </c>
      <c r="H59" s="257"/>
      <c r="I59" s="258"/>
      <c r="J59" s="258"/>
      <c r="K59" s="258"/>
      <c r="L59" s="258"/>
      <c r="M59" s="258"/>
      <c r="N59" s="258"/>
      <c r="O59" s="258"/>
      <c r="P59" s="258"/>
      <c r="Q59" s="258"/>
      <c r="R59" s="258"/>
      <c r="S59" s="258"/>
      <c r="T59" s="258"/>
      <c r="U59" s="258"/>
      <c r="V59" s="259"/>
      <c r="W59" s="238">
        <f t="shared" ref="W59:W64" si="76">SUM(H59:V59)</f>
        <v>0</v>
      </c>
      <c r="X59" s="260"/>
      <c r="Y59" s="257"/>
      <c r="Z59" s="257"/>
      <c r="AA59" s="257"/>
      <c r="AB59" s="257"/>
      <c r="AC59" s="257"/>
      <c r="AD59" s="257"/>
      <c r="AE59" s="257"/>
      <c r="AF59" s="257"/>
      <c r="AG59" s="257"/>
      <c r="AH59" s="257"/>
      <c r="AI59" s="257"/>
      <c r="AJ59" s="257"/>
      <c r="AK59" s="261"/>
      <c r="AL59" s="261"/>
      <c r="AM59" s="261"/>
      <c r="AN59" s="261"/>
      <c r="AO59" s="261"/>
      <c r="AP59" s="261"/>
      <c r="AQ59" s="261"/>
      <c r="AR59" s="261"/>
      <c r="AS59" s="261"/>
      <c r="AT59" s="261"/>
      <c r="AU59" s="261"/>
      <c r="AV59" s="261"/>
      <c r="AW59" s="261"/>
      <c r="AX59" s="261"/>
      <c r="AY59" s="261"/>
      <c r="AZ59" s="548">
        <f>SUM(X59:AY59)</f>
        <v>0</v>
      </c>
      <c r="BA59" s="557"/>
      <c r="BB59" s="257"/>
      <c r="BC59" s="257"/>
      <c r="BD59" s="257"/>
      <c r="BE59" s="257"/>
      <c r="BF59" s="257"/>
      <c r="BG59" s="257"/>
      <c r="BH59" s="558"/>
      <c r="BI59" s="551">
        <f>SUM(BA59:BF59)</f>
        <v>0</v>
      </c>
      <c r="BJ59" s="260"/>
      <c r="BK59" s="257"/>
      <c r="BL59" s="257"/>
      <c r="BM59" s="257"/>
      <c r="BN59" s="257"/>
      <c r="BO59" s="257"/>
      <c r="BP59" s="257"/>
      <c r="BQ59" s="257"/>
      <c r="BR59" s="257"/>
      <c r="BS59" s="257"/>
      <c r="BT59" s="257"/>
      <c r="BU59" s="257"/>
      <c r="BV59" s="257"/>
      <c r="BW59" s="257"/>
      <c r="BX59" s="257"/>
      <c r="BY59" s="257"/>
      <c r="BZ59" s="257"/>
      <c r="CA59" s="257"/>
      <c r="CB59" s="257"/>
      <c r="CC59" s="261"/>
      <c r="CD59" s="261"/>
      <c r="CE59" s="261"/>
      <c r="CF59" s="261"/>
      <c r="CG59" s="261"/>
      <c r="CH59" s="261"/>
      <c r="CI59" s="261"/>
      <c r="CJ59" s="261"/>
      <c r="CK59" s="261"/>
      <c r="CL59" s="261"/>
      <c r="CM59" s="261"/>
      <c r="CN59" s="261"/>
      <c r="CO59" s="261"/>
      <c r="CP59" s="261"/>
      <c r="CQ59" s="261"/>
      <c r="CR59" s="261"/>
      <c r="CS59" s="261"/>
      <c r="CT59" s="261"/>
      <c r="CU59" s="261"/>
      <c r="CV59" s="261"/>
      <c r="CW59" s="261"/>
      <c r="CX59" s="261"/>
      <c r="CY59" s="261"/>
      <c r="CZ59" s="261"/>
      <c r="DA59" s="261"/>
      <c r="DB59" s="261"/>
      <c r="DC59" s="261"/>
      <c r="DD59" s="261"/>
      <c r="DE59" s="261"/>
      <c r="DF59" s="261"/>
      <c r="DG59" s="261"/>
      <c r="DH59" s="238">
        <f>SUM(BJ59:DG59)</f>
        <v>0</v>
      </c>
    </row>
    <row r="60" spans="2:117" ht="36.75" customHeight="1" x14ac:dyDescent="0.25">
      <c r="B60" s="38"/>
      <c r="C60" s="39"/>
      <c r="D60" s="29"/>
      <c r="E60" s="29"/>
      <c r="F60" s="271" t="s">
        <v>259</v>
      </c>
      <c r="G60" s="30">
        <f t="shared" si="1"/>
        <v>0</v>
      </c>
      <c r="H60" s="31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241"/>
      <c r="W60" s="239">
        <f t="shared" si="76"/>
        <v>0</v>
      </c>
      <c r="X60" s="242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255"/>
      <c r="AL60" s="255"/>
      <c r="AM60" s="255"/>
      <c r="AN60" s="255"/>
      <c r="AO60" s="255"/>
      <c r="AP60" s="255"/>
      <c r="AQ60" s="255"/>
      <c r="AR60" s="255"/>
      <c r="AS60" s="255"/>
      <c r="AT60" s="255"/>
      <c r="AU60" s="255"/>
      <c r="AV60" s="255"/>
      <c r="AW60" s="255"/>
      <c r="AX60" s="255"/>
      <c r="AY60" s="255"/>
      <c r="AZ60" s="549">
        <f>SUM(X60:AY60)</f>
        <v>0</v>
      </c>
      <c r="BA60" s="559"/>
      <c r="BB60" s="31"/>
      <c r="BC60" s="31"/>
      <c r="BD60" s="31"/>
      <c r="BE60" s="31"/>
      <c r="BF60" s="31"/>
      <c r="BG60" s="31"/>
      <c r="BH60" s="87"/>
      <c r="BI60" s="552">
        <f>SUM(BA60:BF60)</f>
        <v>0</v>
      </c>
      <c r="BJ60" s="242"/>
      <c r="BK60" s="31"/>
      <c r="BL60" s="31"/>
      <c r="BM60" s="31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255"/>
      <c r="CD60" s="255"/>
      <c r="CE60" s="255"/>
      <c r="CF60" s="255"/>
      <c r="CG60" s="255"/>
      <c r="CH60" s="255"/>
      <c r="CI60" s="255"/>
      <c r="CJ60" s="255"/>
      <c r="CK60" s="255"/>
      <c r="CL60" s="255"/>
      <c r="CM60" s="255"/>
      <c r="CN60" s="255"/>
      <c r="CO60" s="255"/>
      <c r="CP60" s="255"/>
      <c r="CQ60" s="255"/>
      <c r="CR60" s="255"/>
      <c r="CS60" s="255"/>
      <c r="CT60" s="255"/>
      <c r="CU60" s="255"/>
      <c r="CV60" s="255"/>
      <c r="CW60" s="255"/>
      <c r="CX60" s="255"/>
      <c r="CY60" s="255"/>
      <c r="CZ60" s="255"/>
      <c r="DA60" s="255"/>
      <c r="DB60" s="255"/>
      <c r="DC60" s="255"/>
      <c r="DD60" s="255"/>
      <c r="DE60" s="255"/>
      <c r="DF60" s="255"/>
      <c r="DG60" s="255"/>
      <c r="DH60" s="239">
        <f>SUM(BJ60:DG60)</f>
        <v>0</v>
      </c>
    </row>
    <row r="61" spans="2:117" ht="36.75" customHeight="1" x14ac:dyDescent="0.25">
      <c r="B61" s="38"/>
      <c r="C61" s="39"/>
      <c r="D61" s="29"/>
      <c r="E61" s="29"/>
      <c r="F61" s="271" t="s">
        <v>260</v>
      </c>
      <c r="G61" s="30">
        <f t="shared" si="1"/>
        <v>0</v>
      </c>
      <c r="H61" s="31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241"/>
      <c r="W61" s="239">
        <f t="shared" si="76"/>
        <v>0</v>
      </c>
      <c r="X61" s="242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255"/>
      <c r="AL61" s="255"/>
      <c r="AM61" s="255"/>
      <c r="AN61" s="255"/>
      <c r="AO61" s="255"/>
      <c r="AP61" s="255"/>
      <c r="AQ61" s="255"/>
      <c r="AR61" s="255"/>
      <c r="AS61" s="255"/>
      <c r="AT61" s="255"/>
      <c r="AU61" s="255"/>
      <c r="AV61" s="255"/>
      <c r="AW61" s="255"/>
      <c r="AX61" s="255"/>
      <c r="AY61" s="255"/>
      <c r="AZ61" s="549">
        <f t="shared" ref="AZ61:AZ62" si="77">SUM(X61:AY61)</f>
        <v>0</v>
      </c>
      <c r="BA61" s="559"/>
      <c r="BB61" s="31"/>
      <c r="BC61" s="31"/>
      <c r="BD61" s="31"/>
      <c r="BE61" s="31"/>
      <c r="BF61" s="31"/>
      <c r="BG61" s="31"/>
      <c r="BH61" s="87"/>
      <c r="BI61" s="552">
        <f t="shared" ref="BI61:BI62" si="78">SUM(BA61:BF61)</f>
        <v>0</v>
      </c>
      <c r="BJ61" s="242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255"/>
      <c r="CD61" s="255"/>
      <c r="CE61" s="255"/>
      <c r="CF61" s="255"/>
      <c r="CG61" s="255"/>
      <c r="CH61" s="255"/>
      <c r="CI61" s="255"/>
      <c r="CJ61" s="255"/>
      <c r="CK61" s="255"/>
      <c r="CL61" s="255"/>
      <c r="CM61" s="255"/>
      <c r="CN61" s="255"/>
      <c r="CO61" s="255"/>
      <c r="CP61" s="255"/>
      <c r="CQ61" s="255"/>
      <c r="CR61" s="255"/>
      <c r="CS61" s="255"/>
      <c r="CT61" s="255"/>
      <c r="CU61" s="255"/>
      <c r="CV61" s="255"/>
      <c r="CW61" s="255"/>
      <c r="CX61" s="255"/>
      <c r="CY61" s="255"/>
      <c r="CZ61" s="255"/>
      <c r="DA61" s="255"/>
      <c r="DB61" s="255"/>
      <c r="DC61" s="255"/>
      <c r="DD61" s="255"/>
      <c r="DE61" s="255"/>
      <c r="DF61" s="255"/>
      <c r="DG61" s="255"/>
      <c r="DH61" s="239">
        <f t="shared" si="2"/>
        <v>0</v>
      </c>
    </row>
    <row r="62" spans="2:117" ht="36.75" customHeight="1" thickBot="1" x14ac:dyDescent="0.3">
      <c r="B62" s="38"/>
      <c r="C62" s="39"/>
      <c r="D62" s="29"/>
      <c r="E62" s="29"/>
      <c r="F62" s="272" t="s">
        <v>262</v>
      </c>
      <c r="G62" s="134">
        <f t="shared" si="1"/>
        <v>0</v>
      </c>
      <c r="H62" s="246"/>
      <c r="I62" s="247"/>
      <c r="J62" s="247"/>
      <c r="K62" s="247"/>
      <c r="L62" s="247"/>
      <c r="M62" s="247"/>
      <c r="N62" s="247"/>
      <c r="O62" s="247"/>
      <c r="P62" s="247"/>
      <c r="Q62" s="247"/>
      <c r="R62" s="247"/>
      <c r="S62" s="247"/>
      <c r="T62" s="247"/>
      <c r="U62" s="247"/>
      <c r="V62" s="248"/>
      <c r="W62" s="240">
        <f t="shared" si="76"/>
        <v>0</v>
      </c>
      <c r="X62" s="249"/>
      <c r="Y62" s="246"/>
      <c r="Z62" s="246"/>
      <c r="AA62" s="246"/>
      <c r="AB62" s="246"/>
      <c r="AC62" s="246"/>
      <c r="AD62" s="246"/>
      <c r="AE62" s="246"/>
      <c r="AF62" s="246"/>
      <c r="AG62" s="246"/>
      <c r="AH62" s="246"/>
      <c r="AI62" s="246"/>
      <c r="AJ62" s="246"/>
      <c r="AK62" s="256"/>
      <c r="AL62" s="256"/>
      <c r="AM62" s="256"/>
      <c r="AN62" s="256"/>
      <c r="AO62" s="256"/>
      <c r="AP62" s="256"/>
      <c r="AQ62" s="256"/>
      <c r="AR62" s="256"/>
      <c r="AS62" s="256"/>
      <c r="AT62" s="256"/>
      <c r="AU62" s="256"/>
      <c r="AV62" s="256"/>
      <c r="AW62" s="256"/>
      <c r="AX62" s="256"/>
      <c r="AY62" s="256"/>
      <c r="AZ62" s="550">
        <f t="shared" si="77"/>
        <v>0</v>
      </c>
      <c r="BA62" s="560"/>
      <c r="BB62" s="246"/>
      <c r="BC62" s="246"/>
      <c r="BD62" s="246"/>
      <c r="BE62" s="246"/>
      <c r="BF62" s="246"/>
      <c r="BG62" s="246"/>
      <c r="BH62" s="561"/>
      <c r="BI62" s="553">
        <f t="shared" si="78"/>
        <v>0</v>
      </c>
      <c r="BJ62" s="249"/>
      <c r="BK62" s="246"/>
      <c r="BL62" s="246"/>
      <c r="BM62" s="246"/>
      <c r="BN62" s="246"/>
      <c r="BO62" s="246"/>
      <c r="BP62" s="246"/>
      <c r="BQ62" s="246"/>
      <c r="BR62" s="246"/>
      <c r="BS62" s="246"/>
      <c r="BT62" s="246"/>
      <c r="BU62" s="246"/>
      <c r="BV62" s="246"/>
      <c r="BW62" s="246"/>
      <c r="BX62" s="246"/>
      <c r="BY62" s="246"/>
      <c r="BZ62" s="246"/>
      <c r="CA62" s="246"/>
      <c r="CB62" s="246"/>
      <c r="CC62" s="256"/>
      <c r="CD62" s="256"/>
      <c r="CE62" s="256"/>
      <c r="CF62" s="256"/>
      <c r="CG62" s="256"/>
      <c r="CH62" s="256"/>
      <c r="CI62" s="256"/>
      <c r="CJ62" s="256"/>
      <c r="CK62" s="256"/>
      <c r="CL62" s="256"/>
      <c r="CM62" s="256"/>
      <c r="CN62" s="256"/>
      <c r="CO62" s="256"/>
      <c r="CP62" s="256"/>
      <c r="CQ62" s="256"/>
      <c r="CR62" s="256"/>
      <c r="CS62" s="256"/>
      <c r="CT62" s="256"/>
      <c r="CU62" s="256"/>
      <c r="CV62" s="256"/>
      <c r="CW62" s="256"/>
      <c r="CX62" s="256"/>
      <c r="CY62" s="256"/>
      <c r="CZ62" s="256"/>
      <c r="DA62" s="256"/>
      <c r="DB62" s="256"/>
      <c r="DC62" s="256"/>
      <c r="DD62" s="256"/>
      <c r="DE62" s="256"/>
      <c r="DF62" s="256"/>
      <c r="DG62" s="256"/>
      <c r="DH62" s="240">
        <f t="shared" si="2"/>
        <v>0</v>
      </c>
    </row>
    <row r="63" spans="2:117" ht="60" customHeight="1" x14ac:dyDescent="0.25">
      <c r="B63" s="40"/>
      <c r="F63" s="608" t="s">
        <v>263</v>
      </c>
      <c r="G63" s="135">
        <f>W63+AZ63+BI63+DH63</f>
        <v>0</v>
      </c>
      <c r="H63" s="136">
        <f>SUM(H64:H67)</f>
        <v>0</v>
      </c>
      <c r="I63" s="136">
        <f t="shared" ref="I63:X63" si="79">SUM(I64:I67)</f>
        <v>0</v>
      </c>
      <c r="J63" s="136">
        <f t="shared" si="79"/>
        <v>0</v>
      </c>
      <c r="K63" s="136">
        <f t="shared" si="79"/>
        <v>0</v>
      </c>
      <c r="L63" s="136">
        <f>SUM(L64:L67)</f>
        <v>0</v>
      </c>
      <c r="M63" s="136">
        <f t="shared" ref="M63:Q63" si="80">SUM(M64:M67)</f>
        <v>0</v>
      </c>
      <c r="N63" s="136">
        <f t="shared" si="80"/>
        <v>0</v>
      </c>
      <c r="O63" s="136">
        <f t="shared" si="80"/>
        <v>0</v>
      </c>
      <c r="P63" s="136">
        <f t="shared" si="80"/>
        <v>0</v>
      </c>
      <c r="Q63" s="136">
        <f t="shared" si="80"/>
        <v>0</v>
      </c>
      <c r="R63" s="136">
        <f>SUM(R64:R67)</f>
        <v>0</v>
      </c>
      <c r="S63" s="136">
        <f t="shared" ref="S63" si="81">SUM(S64:S67)</f>
        <v>0</v>
      </c>
      <c r="T63" s="136">
        <f t="shared" si="79"/>
        <v>0</v>
      </c>
      <c r="U63" s="136">
        <f t="shared" si="79"/>
        <v>0</v>
      </c>
      <c r="V63" s="400">
        <f t="shared" si="79"/>
        <v>0</v>
      </c>
      <c r="W63" s="238">
        <f t="shared" si="76"/>
        <v>0</v>
      </c>
      <c r="X63" s="401">
        <f t="shared" si="79"/>
        <v>0</v>
      </c>
      <c r="Y63" s="136">
        <f t="shared" ref="Y63" si="82">SUM(Y64:Y67)</f>
        <v>0</v>
      </c>
      <c r="Z63" s="136">
        <f t="shared" ref="Z63" si="83">SUM(Z64:Z67)</f>
        <v>0</v>
      </c>
      <c r="AA63" s="136">
        <f t="shared" ref="AA63" si="84">SUM(AA64:AA67)</f>
        <v>0</v>
      </c>
      <c r="AB63" s="136">
        <f t="shared" ref="AB63" si="85">SUM(AB64:AB67)</f>
        <v>0</v>
      </c>
      <c r="AC63" s="136">
        <f t="shared" ref="AC63" si="86">SUM(AC64:AC67)</f>
        <v>0</v>
      </c>
      <c r="AD63" s="136">
        <f t="shared" ref="AD63" si="87">SUM(AD64:AD67)</f>
        <v>0</v>
      </c>
      <c r="AE63" s="136">
        <f t="shared" ref="AE63" si="88">SUM(AE64:AE67)</f>
        <v>0</v>
      </c>
      <c r="AF63" s="136">
        <f t="shared" ref="AF63" si="89">SUM(AF64:AF67)</f>
        <v>0</v>
      </c>
      <c r="AG63" s="136">
        <f t="shared" ref="AG63" si="90">SUM(AG64:AG67)</f>
        <v>0</v>
      </c>
      <c r="AH63" s="136">
        <f t="shared" ref="AH63" si="91">SUM(AH64:AH67)</f>
        <v>0</v>
      </c>
      <c r="AI63" s="136">
        <f t="shared" ref="AI63" si="92">SUM(AI64:AI67)</f>
        <v>0</v>
      </c>
      <c r="AJ63" s="136">
        <f>SUM(AJ64:AJ67)</f>
        <v>0</v>
      </c>
      <c r="AK63" s="136">
        <f t="shared" ref="AK63:AT63" si="93">SUM(AK64:AK67)</f>
        <v>0</v>
      </c>
      <c r="AL63" s="136">
        <f t="shared" si="93"/>
        <v>0</v>
      </c>
      <c r="AM63" s="136">
        <f t="shared" si="93"/>
        <v>0</v>
      </c>
      <c r="AN63" s="136">
        <f t="shared" si="93"/>
        <v>0</v>
      </c>
      <c r="AO63" s="136">
        <f t="shared" si="93"/>
        <v>0</v>
      </c>
      <c r="AP63" s="136">
        <f t="shared" si="93"/>
        <v>0</v>
      </c>
      <c r="AQ63" s="136">
        <f t="shared" si="93"/>
        <v>0</v>
      </c>
      <c r="AR63" s="136">
        <f t="shared" si="93"/>
        <v>0</v>
      </c>
      <c r="AS63" s="136">
        <f t="shared" si="93"/>
        <v>0</v>
      </c>
      <c r="AT63" s="136">
        <f t="shared" si="93"/>
        <v>0</v>
      </c>
      <c r="AU63" s="136">
        <f t="shared" ref="AU63:AW63" si="94">SUM(AU64:AU67)</f>
        <v>0</v>
      </c>
      <c r="AV63" s="136">
        <f t="shared" si="94"/>
        <v>0</v>
      </c>
      <c r="AW63" s="136">
        <f t="shared" si="94"/>
        <v>0</v>
      </c>
      <c r="AX63" s="136">
        <f>SUM(AX64:AX67)</f>
        <v>0</v>
      </c>
      <c r="AY63" s="236">
        <f>SUM(AY64:AY67)</f>
        <v>0</v>
      </c>
      <c r="AZ63" s="252">
        <f>SUM(X63:AY63)</f>
        <v>0</v>
      </c>
      <c r="BA63" s="554">
        <f t="shared" ref="BA63" si="95">SUM(BA64:BA67)</f>
        <v>0</v>
      </c>
      <c r="BB63" s="555">
        <f t="shared" ref="BB63" si="96">SUM(BB64:BB67)</f>
        <v>0</v>
      </c>
      <c r="BC63" s="555">
        <f t="shared" ref="BC63" si="97">SUM(BC64:BC67)</f>
        <v>0</v>
      </c>
      <c r="BD63" s="555">
        <f t="shared" ref="BD63" si="98">SUM(BD64:BD67)</f>
        <v>0</v>
      </c>
      <c r="BE63" s="555">
        <f t="shared" ref="BE63" si="99">SUM(BE64:BE67)</f>
        <v>0</v>
      </c>
      <c r="BF63" s="556">
        <f t="shared" ref="BF63:BJ63" si="100">SUM(BF64:BF67)</f>
        <v>0</v>
      </c>
      <c r="BG63" s="556">
        <f t="shared" ref="BG63:BH63" si="101">SUM(BG64:BG67)</f>
        <v>0</v>
      </c>
      <c r="BH63" s="556">
        <f t="shared" si="101"/>
        <v>0</v>
      </c>
      <c r="BI63" s="262">
        <f>SUM(BA63:BF63)</f>
        <v>0</v>
      </c>
      <c r="BJ63" s="237">
        <f t="shared" si="100"/>
        <v>0</v>
      </c>
      <c r="BK63" s="136">
        <f t="shared" ref="BK63" si="102">SUM(BK64:BK67)</f>
        <v>0</v>
      </c>
      <c r="BL63" s="136">
        <f t="shared" ref="BL63" si="103">SUM(BL64:BL67)</f>
        <v>0</v>
      </c>
      <c r="BM63" s="136">
        <f t="shared" ref="BM63" si="104">SUM(BM64:BM67)</f>
        <v>0</v>
      </c>
      <c r="BN63" s="136">
        <f t="shared" ref="BN63" si="105">SUM(BN64:BN67)</f>
        <v>0</v>
      </c>
      <c r="BO63" s="136">
        <f t="shared" ref="BO63" si="106">SUM(BO64:BO67)</f>
        <v>0</v>
      </c>
      <c r="BP63" s="136">
        <f t="shared" ref="BP63" si="107">SUM(BP64:BP67)</f>
        <v>0</v>
      </c>
      <c r="BQ63" s="136">
        <f t="shared" ref="BQ63" si="108">SUM(BQ64:BQ67)</f>
        <v>0</v>
      </c>
      <c r="BR63" s="136">
        <f t="shared" ref="BR63" si="109">SUM(BR64:BR67)</f>
        <v>0</v>
      </c>
      <c r="BS63" s="136">
        <f t="shared" ref="BS63" si="110">SUM(BS64:BS67)</f>
        <v>0</v>
      </c>
      <c r="BT63" s="136">
        <f t="shared" ref="BT63" si="111">SUM(BT64:BT67)</f>
        <v>0</v>
      </c>
      <c r="BU63" s="136">
        <f t="shared" ref="BU63" si="112">SUM(BU64:BU67)</f>
        <v>0</v>
      </c>
      <c r="BV63" s="136">
        <f t="shared" ref="BV63" si="113">SUM(BV64:BV67)</f>
        <v>0</v>
      </c>
      <c r="BW63" s="136">
        <f t="shared" ref="BW63" si="114">SUM(BW64:BW67)</f>
        <v>0</v>
      </c>
      <c r="BX63" s="136">
        <f t="shared" ref="BX63" si="115">SUM(BX64:BX67)</f>
        <v>0</v>
      </c>
      <c r="BY63" s="136">
        <f t="shared" ref="BY63" si="116">SUM(BY64:BY67)</f>
        <v>0</v>
      </c>
      <c r="BZ63" s="136">
        <f t="shared" ref="BZ63" si="117">SUM(BZ64:BZ67)</f>
        <v>0</v>
      </c>
      <c r="CA63" s="136">
        <f t="shared" ref="CA63" si="118">SUM(CA64:CA67)</f>
        <v>0</v>
      </c>
      <c r="CB63" s="136">
        <f t="shared" ref="CB63:DF63" si="119">SUM(CB64:CB67)</f>
        <v>0</v>
      </c>
      <c r="CC63" s="136">
        <f t="shared" si="119"/>
        <v>0</v>
      </c>
      <c r="CD63" s="136">
        <f t="shared" si="119"/>
        <v>0</v>
      </c>
      <c r="CE63" s="136">
        <f t="shared" si="119"/>
        <v>0</v>
      </c>
      <c r="CF63" s="136">
        <f t="shared" si="119"/>
        <v>0</v>
      </c>
      <c r="CG63" s="136">
        <f t="shared" si="119"/>
        <v>0</v>
      </c>
      <c r="CH63" s="136">
        <f>SUM(CH64:CH67)</f>
        <v>0</v>
      </c>
      <c r="CI63" s="136">
        <f t="shared" ref="CI63:DB63" si="120">SUM(CI64:CI67)</f>
        <v>0</v>
      </c>
      <c r="CJ63" s="136">
        <f t="shared" si="120"/>
        <v>0</v>
      </c>
      <c r="CK63" s="136">
        <f t="shared" si="120"/>
        <v>0</v>
      </c>
      <c r="CL63" s="136">
        <f t="shared" si="120"/>
        <v>0</v>
      </c>
      <c r="CM63" s="136">
        <f t="shared" si="120"/>
        <v>0</v>
      </c>
      <c r="CN63" s="136">
        <f t="shared" si="120"/>
        <v>0</v>
      </c>
      <c r="CO63" s="136">
        <f t="shared" si="120"/>
        <v>0</v>
      </c>
      <c r="CP63" s="136">
        <f t="shared" si="120"/>
        <v>0</v>
      </c>
      <c r="CQ63" s="136">
        <f t="shared" si="120"/>
        <v>0</v>
      </c>
      <c r="CR63" s="136">
        <f t="shared" si="120"/>
        <v>0</v>
      </c>
      <c r="CS63" s="136">
        <f t="shared" si="120"/>
        <v>0</v>
      </c>
      <c r="CT63" s="136">
        <f t="shared" si="120"/>
        <v>0</v>
      </c>
      <c r="CU63" s="136">
        <f t="shared" si="120"/>
        <v>0</v>
      </c>
      <c r="CV63" s="136">
        <f t="shared" si="120"/>
        <v>0</v>
      </c>
      <c r="CW63" s="136">
        <f t="shared" si="120"/>
        <v>0</v>
      </c>
      <c r="CX63" s="136">
        <f t="shared" si="120"/>
        <v>0</v>
      </c>
      <c r="CY63" s="136">
        <f t="shared" si="120"/>
        <v>0</v>
      </c>
      <c r="CZ63" s="136">
        <f t="shared" si="120"/>
        <v>0</v>
      </c>
      <c r="DA63" s="136">
        <f t="shared" si="120"/>
        <v>0</v>
      </c>
      <c r="DB63" s="136">
        <f t="shared" si="120"/>
        <v>0</v>
      </c>
      <c r="DC63" s="136">
        <f>SUM(DC64:DC67)</f>
        <v>0</v>
      </c>
      <c r="DD63" s="136">
        <f t="shared" si="119"/>
        <v>0</v>
      </c>
      <c r="DE63" s="136">
        <f t="shared" si="119"/>
        <v>0</v>
      </c>
      <c r="DF63" s="136">
        <f t="shared" si="119"/>
        <v>0</v>
      </c>
      <c r="DG63" s="136">
        <f>SUM(DG64:DG67)</f>
        <v>0</v>
      </c>
      <c r="DH63" s="252">
        <f>SUM(BJ63:DG63)</f>
        <v>0</v>
      </c>
    </row>
    <row r="64" spans="2:117" s="43" customFormat="1" ht="38.25" customHeight="1" x14ac:dyDescent="0.25">
      <c r="B64" s="42"/>
      <c r="E64" s="44"/>
      <c r="F64" s="271" t="s">
        <v>258</v>
      </c>
      <c r="G64" s="30">
        <f t="shared" si="1"/>
        <v>0</v>
      </c>
      <c r="H64" s="41">
        <f>H54+H59</f>
        <v>0</v>
      </c>
      <c r="I64" s="41">
        <f>I54+I59</f>
        <v>0</v>
      </c>
      <c r="J64" s="41">
        <f t="shared" ref="J64:U64" si="121">J54+J59</f>
        <v>0</v>
      </c>
      <c r="K64" s="41">
        <f t="shared" si="121"/>
        <v>0</v>
      </c>
      <c r="L64" s="41">
        <f>L54+L59</f>
        <v>0</v>
      </c>
      <c r="M64" s="41">
        <f t="shared" ref="M64:Q64" si="122">M54+M59</f>
        <v>0</v>
      </c>
      <c r="N64" s="41">
        <f t="shared" si="122"/>
        <v>0</v>
      </c>
      <c r="O64" s="41">
        <f t="shared" si="122"/>
        <v>0</v>
      </c>
      <c r="P64" s="41">
        <f t="shared" si="122"/>
        <v>0</v>
      </c>
      <c r="Q64" s="41">
        <f t="shared" si="122"/>
        <v>0</v>
      </c>
      <c r="R64" s="41">
        <f t="shared" ref="R64:S64" si="123">R54+R59</f>
        <v>0</v>
      </c>
      <c r="S64" s="41">
        <f t="shared" si="123"/>
        <v>0</v>
      </c>
      <c r="T64" s="41">
        <f t="shared" si="121"/>
        <v>0</v>
      </c>
      <c r="U64" s="41">
        <f t="shared" si="121"/>
        <v>0</v>
      </c>
      <c r="V64" s="59">
        <f>V54+V59</f>
        <v>0</v>
      </c>
      <c r="W64" s="239">
        <f t="shared" si="76"/>
        <v>0</v>
      </c>
      <c r="X64" s="402">
        <f>X54+X59</f>
        <v>0</v>
      </c>
      <c r="Y64" s="41">
        <f t="shared" ref="Y64:AY64" si="124">Y54+Y59</f>
        <v>0</v>
      </c>
      <c r="Z64" s="41">
        <f t="shared" si="124"/>
        <v>0</v>
      </c>
      <c r="AA64" s="41">
        <f t="shared" si="124"/>
        <v>0</v>
      </c>
      <c r="AB64" s="41">
        <f t="shared" si="124"/>
        <v>0</v>
      </c>
      <c r="AC64" s="41">
        <f t="shared" si="124"/>
        <v>0</v>
      </c>
      <c r="AD64" s="41">
        <f t="shared" si="124"/>
        <v>0</v>
      </c>
      <c r="AE64" s="41">
        <f t="shared" si="124"/>
        <v>0</v>
      </c>
      <c r="AF64" s="41">
        <f t="shared" si="124"/>
        <v>0</v>
      </c>
      <c r="AG64" s="41">
        <f t="shared" si="124"/>
        <v>0</v>
      </c>
      <c r="AH64" s="41">
        <f t="shared" si="124"/>
        <v>0</v>
      </c>
      <c r="AI64" s="41">
        <f t="shared" si="124"/>
        <v>0</v>
      </c>
      <c r="AJ64" s="41">
        <f t="shared" si="124"/>
        <v>0</v>
      </c>
      <c r="AK64" s="41">
        <f t="shared" ref="AK64:AT64" si="125">AK54+AK59</f>
        <v>0</v>
      </c>
      <c r="AL64" s="41">
        <f t="shared" si="125"/>
        <v>0</v>
      </c>
      <c r="AM64" s="41">
        <f>AM54+AM59</f>
        <v>0</v>
      </c>
      <c r="AN64" s="41">
        <f t="shared" si="125"/>
        <v>0</v>
      </c>
      <c r="AO64" s="41">
        <f t="shared" si="125"/>
        <v>0</v>
      </c>
      <c r="AP64" s="41">
        <f t="shared" si="125"/>
        <v>0</v>
      </c>
      <c r="AQ64" s="41">
        <f t="shared" si="125"/>
        <v>0</v>
      </c>
      <c r="AR64" s="41">
        <f t="shared" si="125"/>
        <v>0</v>
      </c>
      <c r="AS64" s="41">
        <f t="shared" si="125"/>
        <v>0</v>
      </c>
      <c r="AT64" s="41">
        <f t="shared" si="125"/>
        <v>0</v>
      </c>
      <c r="AU64" s="41">
        <f t="shared" ref="AU64:AX64" si="126">AU54+AU59</f>
        <v>0</v>
      </c>
      <c r="AV64" s="41">
        <f t="shared" si="126"/>
        <v>0</v>
      </c>
      <c r="AW64" s="41">
        <f t="shared" si="126"/>
        <v>0</v>
      </c>
      <c r="AX64" s="41">
        <f t="shared" si="126"/>
        <v>0</v>
      </c>
      <c r="AY64" s="41">
        <f t="shared" si="124"/>
        <v>0</v>
      </c>
      <c r="AZ64" s="253">
        <f>SUM(X64:AY64)</f>
        <v>0</v>
      </c>
      <c r="BA64" s="41">
        <f>BA54+BA59</f>
        <v>0</v>
      </c>
      <c r="BB64" s="41">
        <f t="shared" ref="BB64:BJ64" si="127">BB54+BB59</f>
        <v>0</v>
      </c>
      <c r="BC64" s="41">
        <f t="shared" si="127"/>
        <v>0</v>
      </c>
      <c r="BD64" s="41">
        <f t="shared" si="127"/>
        <v>0</v>
      </c>
      <c r="BE64" s="41">
        <f t="shared" si="127"/>
        <v>0</v>
      </c>
      <c r="BF64" s="41">
        <f t="shared" si="127"/>
        <v>0</v>
      </c>
      <c r="BG64" s="41">
        <f t="shared" ref="BG64:BH64" si="128">BG54+BG59</f>
        <v>0</v>
      </c>
      <c r="BH64" s="41">
        <f t="shared" si="128"/>
        <v>0</v>
      </c>
      <c r="BI64" s="263">
        <f t="shared" ref="BI64:BI67" si="129">SUM(BA64:BF64)</f>
        <v>0</v>
      </c>
      <c r="BJ64" s="41">
        <f t="shared" si="127"/>
        <v>0</v>
      </c>
      <c r="BK64" s="41">
        <f t="shared" ref="BK64:CB64" si="130">BK54+BK59</f>
        <v>0</v>
      </c>
      <c r="BL64" s="41">
        <f t="shared" si="130"/>
        <v>0</v>
      </c>
      <c r="BM64" s="41">
        <f t="shared" si="130"/>
        <v>0</v>
      </c>
      <c r="BN64" s="41">
        <f t="shared" si="130"/>
        <v>0</v>
      </c>
      <c r="BO64" s="41">
        <f t="shared" si="130"/>
        <v>0</v>
      </c>
      <c r="BP64" s="41">
        <f t="shared" si="130"/>
        <v>0</v>
      </c>
      <c r="BQ64" s="41">
        <f t="shared" si="130"/>
        <v>0</v>
      </c>
      <c r="BR64" s="41">
        <f t="shared" si="130"/>
        <v>0</v>
      </c>
      <c r="BS64" s="41">
        <f t="shared" si="130"/>
        <v>0</v>
      </c>
      <c r="BT64" s="41">
        <f t="shared" si="130"/>
        <v>0</v>
      </c>
      <c r="BU64" s="41">
        <f t="shared" si="130"/>
        <v>0</v>
      </c>
      <c r="BV64" s="41">
        <f t="shared" si="130"/>
        <v>0</v>
      </c>
      <c r="BW64" s="41">
        <f t="shared" si="130"/>
        <v>0</v>
      </c>
      <c r="BX64" s="41">
        <f t="shared" si="130"/>
        <v>0</v>
      </c>
      <c r="BY64" s="41">
        <f t="shared" si="130"/>
        <v>0</v>
      </c>
      <c r="BZ64" s="41">
        <f t="shared" si="130"/>
        <v>0</v>
      </c>
      <c r="CA64" s="41">
        <f t="shared" si="130"/>
        <v>0</v>
      </c>
      <c r="CB64" s="41">
        <f t="shared" si="130"/>
        <v>0</v>
      </c>
      <c r="CC64" s="41">
        <f t="shared" ref="CC64:DF64" si="131">CC54+CC59</f>
        <v>0</v>
      </c>
      <c r="CD64" s="41">
        <f t="shared" si="131"/>
        <v>0</v>
      </c>
      <c r="CE64" s="41">
        <f t="shared" si="131"/>
        <v>0</v>
      </c>
      <c r="CF64" s="41">
        <f t="shared" si="131"/>
        <v>0</v>
      </c>
      <c r="CG64" s="41">
        <f t="shared" si="131"/>
        <v>0</v>
      </c>
      <c r="CH64" s="41">
        <f>CH54+CH59</f>
        <v>0</v>
      </c>
      <c r="CI64" s="41">
        <f t="shared" ref="CI64:DB64" si="132">CI54+CI59</f>
        <v>0</v>
      </c>
      <c r="CJ64" s="41">
        <f t="shared" si="132"/>
        <v>0</v>
      </c>
      <c r="CK64" s="41">
        <f t="shared" si="132"/>
        <v>0</v>
      </c>
      <c r="CL64" s="41">
        <f t="shared" si="132"/>
        <v>0</v>
      </c>
      <c r="CM64" s="41">
        <f t="shared" si="132"/>
        <v>0</v>
      </c>
      <c r="CN64" s="41">
        <f t="shared" si="132"/>
        <v>0</v>
      </c>
      <c r="CO64" s="41">
        <f t="shared" si="132"/>
        <v>0</v>
      </c>
      <c r="CP64" s="41">
        <f t="shared" si="132"/>
        <v>0</v>
      </c>
      <c r="CQ64" s="41">
        <f t="shared" si="132"/>
        <v>0</v>
      </c>
      <c r="CR64" s="41">
        <f t="shared" si="132"/>
        <v>0</v>
      </c>
      <c r="CS64" s="41">
        <f t="shared" si="132"/>
        <v>0</v>
      </c>
      <c r="CT64" s="41">
        <f t="shared" si="132"/>
        <v>0</v>
      </c>
      <c r="CU64" s="41">
        <f t="shared" si="132"/>
        <v>0</v>
      </c>
      <c r="CV64" s="41">
        <f t="shared" si="132"/>
        <v>0</v>
      </c>
      <c r="CW64" s="41">
        <f t="shared" si="132"/>
        <v>0</v>
      </c>
      <c r="CX64" s="41">
        <f t="shared" si="132"/>
        <v>0</v>
      </c>
      <c r="CY64" s="41">
        <f t="shared" si="132"/>
        <v>0</v>
      </c>
      <c r="CZ64" s="41">
        <f t="shared" si="132"/>
        <v>0</v>
      </c>
      <c r="DA64" s="41">
        <f t="shared" si="132"/>
        <v>0</v>
      </c>
      <c r="DB64" s="41">
        <f t="shared" si="132"/>
        <v>0</v>
      </c>
      <c r="DC64" s="41">
        <f>DC54+DC59</f>
        <v>0</v>
      </c>
      <c r="DD64" s="41">
        <f t="shared" si="131"/>
        <v>0</v>
      </c>
      <c r="DE64" s="41">
        <f>DE54+DE59</f>
        <v>0</v>
      </c>
      <c r="DF64" s="41">
        <f t="shared" si="131"/>
        <v>0</v>
      </c>
      <c r="DG64" s="41">
        <f>DG54+DG59</f>
        <v>0</v>
      </c>
      <c r="DH64" s="253">
        <f>SUM(BJ64:DG64)</f>
        <v>0</v>
      </c>
      <c r="DI64" s="12"/>
      <c r="DJ64" s="12"/>
      <c r="DK64" s="12"/>
      <c r="DL64" s="12"/>
      <c r="DM64" s="12"/>
    </row>
    <row r="65" spans="2:112" s="43" customFormat="1" ht="38.25" customHeight="1" x14ac:dyDescent="0.25">
      <c r="B65" s="42"/>
      <c r="E65" s="44"/>
      <c r="F65" s="271" t="s">
        <v>259</v>
      </c>
      <c r="G65" s="30">
        <f>W65+AZ65+BI65+DH65</f>
        <v>0</v>
      </c>
      <c r="H65" s="41">
        <f>H55+H60</f>
        <v>0</v>
      </c>
      <c r="I65" s="41">
        <f t="shared" ref="H65:V67" si="133">I55+I60</f>
        <v>0</v>
      </c>
      <c r="J65" s="41">
        <f t="shared" si="133"/>
        <v>0</v>
      </c>
      <c r="K65" s="41">
        <f t="shared" si="133"/>
        <v>0</v>
      </c>
      <c r="L65" s="41">
        <f>L55+L60</f>
        <v>0</v>
      </c>
      <c r="M65" s="41">
        <f t="shared" ref="M65:Q65" si="134">M55+M60</f>
        <v>0</v>
      </c>
      <c r="N65" s="41">
        <f t="shared" si="134"/>
        <v>0</v>
      </c>
      <c r="O65" s="41">
        <f t="shared" si="134"/>
        <v>0</v>
      </c>
      <c r="P65" s="41">
        <f t="shared" si="134"/>
        <v>0</v>
      </c>
      <c r="Q65" s="41">
        <f t="shared" si="134"/>
        <v>0</v>
      </c>
      <c r="R65" s="41">
        <f t="shared" ref="R65:S65" si="135">R55+R60</f>
        <v>0</v>
      </c>
      <c r="S65" s="41">
        <f t="shared" si="135"/>
        <v>0</v>
      </c>
      <c r="T65" s="41">
        <f t="shared" si="133"/>
        <v>0</v>
      </c>
      <c r="U65" s="41">
        <f t="shared" si="133"/>
        <v>0</v>
      </c>
      <c r="V65" s="59">
        <f t="shared" si="133"/>
        <v>0</v>
      </c>
      <c r="W65" s="239">
        <f>SUM(H65:V65)</f>
        <v>0</v>
      </c>
      <c r="X65" s="402">
        <f t="shared" ref="X65:AY67" si="136">X55+X60</f>
        <v>0</v>
      </c>
      <c r="Y65" s="41">
        <f t="shared" si="136"/>
        <v>0</v>
      </c>
      <c r="Z65" s="41">
        <f t="shared" si="136"/>
        <v>0</v>
      </c>
      <c r="AA65" s="41">
        <f t="shared" si="136"/>
        <v>0</v>
      </c>
      <c r="AB65" s="41">
        <f t="shared" si="136"/>
        <v>0</v>
      </c>
      <c r="AC65" s="41">
        <f t="shared" si="136"/>
        <v>0</v>
      </c>
      <c r="AD65" s="41">
        <f t="shared" si="136"/>
        <v>0</v>
      </c>
      <c r="AE65" s="41">
        <f t="shared" si="136"/>
        <v>0</v>
      </c>
      <c r="AF65" s="41">
        <f t="shared" si="136"/>
        <v>0</v>
      </c>
      <c r="AG65" s="41">
        <f t="shared" si="136"/>
        <v>0</v>
      </c>
      <c r="AH65" s="41">
        <f t="shared" si="136"/>
        <v>0</v>
      </c>
      <c r="AI65" s="41">
        <f t="shared" si="136"/>
        <v>0</v>
      </c>
      <c r="AJ65" s="41">
        <f t="shared" si="136"/>
        <v>0</v>
      </c>
      <c r="AK65" s="41">
        <f t="shared" ref="AK65:AT65" si="137">AK55+AK60</f>
        <v>0</v>
      </c>
      <c r="AL65" s="41">
        <f t="shared" si="137"/>
        <v>0</v>
      </c>
      <c r="AM65" s="41">
        <f>AM55+AM60</f>
        <v>0</v>
      </c>
      <c r="AN65" s="41">
        <f t="shared" si="137"/>
        <v>0</v>
      </c>
      <c r="AO65" s="41">
        <f t="shared" si="137"/>
        <v>0</v>
      </c>
      <c r="AP65" s="41">
        <f t="shared" si="137"/>
        <v>0</v>
      </c>
      <c r="AQ65" s="41">
        <f t="shared" si="137"/>
        <v>0</v>
      </c>
      <c r="AR65" s="41">
        <f t="shared" si="137"/>
        <v>0</v>
      </c>
      <c r="AS65" s="41">
        <f t="shared" si="137"/>
        <v>0</v>
      </c>
      <c r="AT65" s="41">
        <f t="shared" si="137"/>
        <v>0</v>
      </c>
      <c r="AU65" s="41">
        <f t="shared" ref="AU65:AX65" si="138">AU55+AU60</f>
        <v>0</v>
      </c>
      <c r="AV65" s="41">
        <f t="shared" si="138"/>
        <v>0</v>
      </c>
      <c r="AW65" s="41">
        <f t="shared" si="138"/>
        <v>0</v>
      </c>
      <c r="AX65" s="41">
        <f t="shared" si="138"/>
        <v>0</v>
      </c>
      <c r="AY65" s="41">
        <f t="shared" si="136"/>
        <v>0</v>
      </c>
      <c r="AZ65" s="253">
        <f>SUM(X65:AY65)</f>
        <v>0</v>
      </c>
      <c r="BA65" s="41">
        <f t="shared" ref="BA65:BF65" si="139">BA55+BA60</f>
        <v>0</v>
      </c>
      <c r="BB65" s="41">
        <f t="shared" si="139"/>
        <v>0</v>
      </c>
      <c r="BC65" s="41">
        <f t="shared" si="139"/>
        <v>0</v>
      </c>
      <c r="BD65" s="41">
        <f t="shared" si="139"/>
        <v>0</v>
      </c>
      <c r="BE65" s="41">
        <f t="shared" si="139"/>
        <v>0</v>
      </c>
      <c r="BF65" s="41">
        <f t="shared" si="139"/>
        <v>0</v>
      </c>
      <c r="BG65" s="41">
        <f t="shared" ref="BG65:BH65" si="140">BG55+BG60</f>
        <v>0</v>
      </c>
      <c r="BH65" s="41">
        <f t="shared" si="140"/>
        <v>0</v>
      </c>
      <c r="BI65" s="263">
        <f t="shared" si="129"/>
        <v>0</v>
      </c>
      <c r="BJ65" s="41">
        <f t="shared" ref="BJ65:CB65" si="141">BJ55+BJ60</f>
        <v>0</v>
      </c>
      <c r="BK65" s="41">
        <f t="shared" si="141"/>
        <v>0</v>
      </c>
      <c r="BL65" s="41">
        <f t="shared" si="141"/>
        <v>0</v>
      </c>
      <c r="BM65" s="41">
        <f t="shared" si="141"/>
        <v>0</v>
      </c>
      <c r="BN65" s="41">
        <f t="shared" si="141"/>
        <v>0</v>
      </c>
      <c r="BO65" s="41">
        <f t="shared" si="141"/>
        <v>0</v>
      </c>
      <c r="BP65" s="41">
        <f t="shared" si="141"/>
        <v>0</v>
      </c>
      <c r="BQ65" s="41">
        <f t="shared" si="141"/>
        <v>0</v>
      </c>
      <c r="BR65" s="41">
        <f t="shared" si="141"/>
        <v>0</v>
      </c>
      <c r="BS65" s="41">
        <f t="shared" si="141"/>
        <v>0</v>
      </c>
      <c r="BT65" s="41">
        <f t="shared" si="141"/>
        <v>0</v>
      </c>
      <c r="BU65" s="41">
        <f t="shared" si="141"/>
        <v>0</v>
      </c>
      <c r="BV65" s="41">
        <f t="shared" si="141"/>
        <v>0</v>
      </c>
      <c r="BW65" s="41">
        <f t="shared" si="141"/>
        <v>0</v>
      </c>
      <c r="BX65" s="41">
        <f t="shared" si="141"/>
        <v>0</v>
      </c>
      <c r="BY65" s="41">
        <f t="shared" si="141"/>
        <v>0</v>
      </c>
      <c r="BZ65" s="41">
        <f t="shared" si="141"/>
        <v>0</v>
      </c>
      <c r="CA65" s="41">
        <f t="shared" si="141"/>
        <v>0</v>
      </c>
      <c r="CB65" s="41">
        <f t="shared" si="141"/>
        <v>0</v>
      </c>
      <c r="CC65" s="41">
        <f t="shared" ref="CC65:DG65" si="142">CC55+CC60</f>
        <v>0</v>
      </c>
      <c r="CD65" s="41">
        <f t="shared" si="142"/>
        <v>0</v>
      </c>
      <c r="CE65" s="41">
        <f t="shared" si="142"/>
        <v>0</v>
      </c>
      <c r="CF65" s="41">
        <f t="shared" si="142"/>
        <v>0</v>
      </c>
      <c r="CG65" s="41">
        <f t="shared" si="142"/>
        <v>0</v>
      </c>
      <c r="CH65" s="41">
        <f t="shared" si="142"/>
        <v>0</v>
      </c>
      <c r="CI65" s="41">
        <f t="shared" ref="CI65:DB65" si="143">CI55+CI60</f>
        <v>0</v>
      </c>
      <c r="CJ65" s="41">
        <f t="shared" si="143"/>
        <v>0</v>
      </c>
      <c r="CK65" s="41">
        <f t="shared" si="143"/>
        <v>0</v>
      </c>
      <c r="CL65" s="41">
        <f t="shared" si="143"/>
        <v>0</v>
      </c>
      <c r="CM65" s="41">
        <f t="shared" si="143"/>
        <v>0</v>
      </c>
      <c r="CN65" s="41">
        <f t="shared" si="143"/>
        <v>0</v>
      </c>
      <c r="CO65" s="41">
        <f t="shared" si="143"/>
        <v>0</v>
      </c>
      <c r="CP65" s="41">
        <f t="shared" si="143"/>
        <v>0</v>
      </c>
      <c r="CQ65" s="41">
        <f t="shared" si="143"/>
        <v>0</v>
      </c>
      <c r="CR65" s="41">
        <f t="shared" si="143"/>
        <v>0</v>
      </c>
      <c r="CS65" s="41">
        <f t="shared" si="143"/>
        <v>0</v>
      </c>
      <c r="CT65" s="41">
        <f t="shared" si="143"/>
        <v>0</v>
      </c>
      <c r="CU65" s="41">
        <f t="shared" si="143"/>
        <v>0</v>
      </c>
      <c r="CV65" s="41">
        <f t="shared" si="143"/>
        <v>0</v>
      </c>
      <c r="CW65" s="41">
        <f t="shared" si="143"/>
        <v>0</v>
      </c>
      <c r="CX65" s="41">
        <f t="shared" si="143"/>
        <v>0</v>
      </c>
      <c r="CY65" s="41">
        <f t="shared" si="143"/>
        <v>0</v>
      </c>
      <c r="CZ65" s="41">
        <f t="shared" si="143"/>
        <v>0</v>
      </c>
      <c r="DA65" s="41">
        <f t="shared" si="143"/>
        <v>0</v>
      </c>
      <c r="DB65" s="41">
        <f t="shared" si="143"/>
        <v>0</v>
      </c>
      <c r="DC65" s="41">
        <f t="shared" si="142"/>
        <v>0</v>
      </c>
      <c r="DD65" s="41">
        <f t="shared" si="142"/>
        <v>0</v>
      </c>
      <c r="DE65" s="41">
        <f t="shared" si="142"/>
        <v>0</v>
      </c>
      <c r="DF65" s="41">
        <f t="shared" si="142"/>
        <v>0</v>
      </c>
      <c r="DG65" s="41">
        <f t="shared" si="142"/>
        <v>0</v>
      </c>
      <c r="DH65" s="253">
        <f>SUM(BJ65:DG65)</f>
        <v>0</v>
      </c>
    </row>
    <row r="66" spans="2:112" s="43" customFormat="1" ht="38.25" customHeight="1" x14ac:dyDescent="0.25">
      <c r="B66" s="42"/>
      <c r="E66" s="44"/>
      <c r="F66" s="271" t="s">
        <v>260</v>
      </c>
      <c r="G66" s="30">
        <f t="shared" si="1"/>
        <v>0</v>
      </c>
      <c r="H66" s="41">
        <f t="shared" si="133"/>
        <v>0</v>
      </c>
      <c r="I66" s="41">
        <f t="shared" si="133"/>
        <v>0</v>
      </c>
      <c r="J66" s="41">
        <f t="shared" si="133"/>
        <v>0</v>
      </c>
      <c r="K66" s="41">
        <f t="shared" si="133"/>
        <v>0</v>
      </c>
      <c r="L66" s="41">
        <f>L56+L61</f>
        <v>0</v>
      </c>
      <c r="M66" s="41">
        <f t="shared" ref="M66:Q66" si="144">M56+M61</f>
        <v>0</v>
      </c>
      <c r="N66" s="41">
        <f t="shared" si="144"/>
        <v>0</v>
      </c>
      <c r="O66" s="41">
        <f t="shared" si="144"/>
        <v>0</v>
      </c>
      <c r="P66" s="41">
        <f t="shared" si="144"/>
        <v>0</v>
      </c>
      <c r="Q66" s="41">
        <f t="shared" si="144"/>
        <v>0</v>
      </c>
      <c r="R66" s="41">
        <f t="shared" ref="R66:S66" si="145">R56+R61</f>
        <v>0</v>
      </c>
      <c r="S66" s="41">
        <f t="shared" si="145"/>
        <v>0</v>
      </c>
      <c r="T66" s="41">
        <f t="shared" si="133"/>
        <v>0</v>
      </c>
      <c r="U66" s="41">
        <f t="shared" si="133"/>
        <v>0</v>
      </c>
      <c r="V66" s="59">
        <f t="shared" si="133"/>
        <v>0</v>
      </c>
      <c r="W66" s="239">
        <f t="shared" ref="W65:W67" si="146">SUM(H66:V66)</f>
        <v>0</v>
      </c>
      <c r="X66" s="402">
        <f t="shared" si="136"/>
        <v>0</v>
      </c>
      <c r="Y66" s="41">
        <f t="shared" si="136"/>
        <v>0</v>
      </c>
      <c r="Z66" s="41">
        <f t="shared" si="136"/>
        <v>0</v>
      </c>
      <c r="AA66" s="41">
        <f t="shared" si="136"/>
        <v>0</v>
      </c>
      <c r="AB66" s="41">
        <f t="shared" si="136"/>
        <v>0</v>
      </c>
      <c r="AC66" s="41">
        <f t="shared" si="136"/>
        <v>0</v>
      </c>
      <c r="AD66" s="41">
        <f t="shared" si="136"/>
        <v>0</v>
      </c>
      <c r="AE66" s="41">
        <f t="shared" si="136"/>
        <v>0</v>
      </c>
      <c r="AF66" s="41">
        <f t="shared" si="136"/>
        <v>0</v>
      </c>
      <c r="AG66" s="41">
        <f t="shared" si="136"/>
        <v>0</v>
      </c>
      <c r="AH66" s="41">
        <f t="shared" si="136"/>
        <v>0</v>
      </c>
      <c r="AI66" s="41">
        <f t="shared" si="136"/>
        <v>0</v>
      </c>
      <c r="AJ66" s="41">
        <f t="shared" si="136"/>
        <v>0</v>
      </c>
      <c r="AK66" s="41">
        <f t="shared" ref="AK66:AT66" si="147">AK56+AK61</f>
        <v>0</v>
      </c>
      <c r="AL66" s="41">
        <f t="shared" si="147"/>
        <v>0</v>
      </c>
      <c r="AM66" s="41">
        <f t="shared" si="147"/>
        <v>0</v>
      </c>
      <c r="AN66" s="41">
        <f t="shared" si="147"/>
        <v>0</v>
      </c>
      <c r="AO66" s="41">
        <f t="shared" si="147"/>
        <v>0</v>
      </c>
      <c r="AP66" s="41">
        <f t="shared" si="147"/>
        <v>0</v>
      </c>
      <c r="AQ66" s="41">
        <f t="shared" si="147"/>
        <v>0</v>
      </c>
      <c r="AR66" s="41">
        <f t="shared" si="147"/>
        <v>0</v>
      </c>
      <c r="AS66" s="41">
        <f t="shared" si="147"/>
        <v>0</v>
      </c>
      <c r="AT66" s="41">
        <f t="shared" si="147"/>
        <v>0</v>
      </c>
      <c r="AU66" s="41">
        <f t="shared" ref="AU66:AX66" si="148">AU56+AU61</f>
        <v>0</v>
      </c>
      <c r="AV66" s="41">
        <f t="shared" si="148"/>
        <v>0</v>
      </c>
      <c r="AW66" s="41">
        <f t="shared" si="148"/>
        <v>0</v>
      </c>
      <c r="AX66" s="41">
        <f t="shared" si="148"/>
        <v>0</v>
      </c>
      <c r="AY66" s="41">
        <f t="shared" si="136"/>
        <v>0</v>
      </c>
      <c r="AZ66" s="253">
        <f>SUM(X66:AY66)</f>
        <v>0</v>
      </c>
      <c r="BA66" s="41">
        <f t="shared" ref="BA66:BF66" si="149">BA56+BA61</f>
        <v>0</v>
      </c>
      <c r="BB66" s="41">
        <f t="shared" si="149"/>
        <v>0</v>
      </c>
      <c r="BC66" s="41">
        <f t="shared" si="149"/>
        <v>0</v>
      </c>
      <c r="BD66" s="41">
        <f t="shared" si="149"/>
        <v>0</v>
      </c>
      <c r="BE66" s="41">
        <f t="shared" si="149"/>
        <v>0</v>
      </c>
      <c r="BF66" s="41">
        <f t="shared" si="149"/>
        <v>0</v>
      </c>
      <c r="BG66" s="41">
        <f t="shared" ref="BG66:BH66" si="150">BG56+BG61</f>
        <v>0</v>
      </c>
      <c r="BH66" s="41">
        <f t="shared" si="150"/>
        <v>0</v>
      </c>
      <c r="BI66" s="263">
        <f t="shared" si="129"/>
        <v>0</v>
      </c>
      <c r="BJ66" s="41">
        <f t="shared" ref="BJ66:CB66" si="151">BJ56+BJ61</f>
        <v>0</v>
      </c>
      <c r="BK66" s="41">
        <f t="shared" si="151"/>
        <v>0</v>
      </c>
      <c r="BL66" s="41">
        <f t="shared" si="151"/>
        <v>0</v>
      </c>
      <c r="BM66" s="41">
        <f t="shared" si="151"/>
        <v>0</v>
      </c>
      <c r="BN66" s="41">
        <f t="shared" si="151"/>
        <v>0</v>
      </c>
      <c r="BO66" s="41">
        <f t="shared" si="151"/>
        <v>0</v>
      </c>
      <c r="BP66" s="41">
        <f t="shared" si="151"/>
        <v>0</v>
      </c>
      <c r="BQ66" s="41">
        <f t="shared" si="151"/>
        <v>0</v>
      </c>
      <c r="BR66" s="41">
        <f t="shared" si="151"/>
        <v>0</v>
      </c>
      <c r="BS66" s="41">
        <f t="shared" si="151"/>
        <v>0</v>
      </c>
      <c r="BT66" s="41">
        <f t="shared" si="151"/>
        <v>0</v>
      </c>
      <c r="BU66" s="41">
        <f t="shared" si="151"/>
        <v>0</v>
      </c>
      <c r="BV66" s="41">
        <f t="shared" si="151"/>
        <v>0</v>
      </c>
      <c r="BW66" s="41">
        <f t="shared" si="151"/>
        <v>0</v>
      </c>
      <c r="BX66" s="41">
        <f t="shared" si="151"/>
        <v>0</v>
      </c>
      <c r="BY66" s="41">
        <f t="shared" si="151"/>
        <v>0</v>
      </c>
      <c r="BZ66" s="41">
        <f t="shared" si="151"/>
        <v>0</v>
      </c>
      <c r="CA66" s="41">
        <f t="shared" si="151"/>
        <v>0</v>
      </c>
      <c r="CB66" s="41">
        <f t="shared" si="151"/>
        <v>0</v>
      </c>
      <c r="CC66" s="41">
        <f t="shared" ref="CC66:DG66" si="152">CC56+CC61</f>
        <v>0</v>
      </c>
      <c r="CD66" s="41">
        <f t="shared" si="152"/>
        <v>0</v>
      </c>
      <c r="CE66" s="41">
        <f t="shared" si="152"/>
        <v>0</v>
      </c>
      <c r="CF66" s="41">
        <f t="shared" si="152"/>
        <v>0</v>
      </c>
      <c r="CG66" s="41">
        <f t="shared" si="152"/>
        <v>0</v>
      </c>
      <c r="CH66" s="41">
        <f t="shared" si="152"/>
        <v>0</v>
      </c>
      <c r="CI66" s="41">
        <f t="shared" ref="CI66:DB66" si="153">CI56+CI61</f>
        <v>0</v>
      </c>
      <c r="CJ66" s="41">
        <f t="shared" si="153"/>
        <v>0</v>
      </c>
      <c r="CK66" s="41">
        <f t="shared" si="153"/>
        <v>0</v>
      </c>
      <c r="CL66" s="41">
        <f t="shared" si="153"/>
        <v>0</v>
      </c>
      <c r="CM66" s="41">
        <f t="shared" si="153"/>
        <v>0</v>
      </c>
      <c r="CN66" s="41">
        <f t="shared" si="153"/>
        <v>0</v>
      </c>
      <c r="CO66" s="41">
        <f t="shared" si="153"/>
        <v>0</v>
      </c>
      <c r="CP66" s="41">
        <f t="shared" si="153"/>
        <v>0</v>
      </c>
      <c r="CQ66" s="41">
        <f t="shared" si="153"/>
        <v>0</v>
      </c>
      <c r="CR66" s="41">
        <f t="shared" si="153"/>
        <v>0</v>
      </c>
      <c r="CS66" s="41">
        <f t="shared" si="153"/>
        <v>0</v>
      </c>
      <c r="CT66" s="41">
        <f t="shared" si="153"/>
        <v>0</v>
      </c>
      <c r="CU66" s="41">
        <f t="shared" si="153"/>
        <v>0</v>
      </c>
      <c r="CV66" s="41">
        <f t="shared" si="153"/>
        <v>0</v>
      </c>
      <c r="CW66" s="41">
        <f t="shared" si="153"/>
        <v>0</v>
      </c>
      <c r="CX66" s="41">
        <f t="shared" si="153"/>
        <v>0</v>
      </c>
      <c r="CY66" s="41">
        <f t="shared" si="153"/>
        <v>0</v>
      </c>
      <c r="CZ66" s="41">
        <f t="shared" si="153"/>
        <v>0</v>
      </c>
      <c r="DA66" s="41">
        <f t="shared" si="153"/>
        <v>0</v>
      </c>
      <c r="DB66" s="41">
        <f t="shared" si="153"/>
        <v>0</v>
      </c>
      <c r="DC66" s="41">
        <f t="shared" si="152"/>
        <v>0</v>
      </c>
      <c r="DD66" s="41">
        <f t="shared" si="152"/>
        <v>0</v>
      </c>
      <c r="DE66" s="41">
        <f t="shared" si="152"/>
        <v>0</v>
      </c>
      <c r="DF66" s="41">
        <f t="shared" si="152"/>
        <v>0</v>
      </c>
      <c r="DG66" s="41">
        <f t="shared" si="152"/>
        <v>0</v>
      </c>
      <c r="DH66" s="253">
        <f t="shared" si="2"/>
        <v>0</v>
      </c>
    </row>
    <row r="67" spans="2:112" s="43" customFormat="1" ht="38.25" customHeight="1" thickBot="1" x14ac:dyDescent="0.3">
      <c r="B67" s="42"/>
      <c r="E67" s="45"/>
      <c r="F67" s="272" t="s">
        <v>261</v>
      </c>
      <c r="G67" s="134">
        <f t="shared" si="1"/>
        <v>0</v>
      </c>
      <c r="H67" s="88">
        <f t="shared" si="133"/>
        <v>0</v>
      </c>
      <c r="I67" s="88">
        <f t="shared" si="133"/>
        <v>0</v>
      </c>
      <c r="J67" s="88">
        <f t="shared" si="133"/>
        <v>0</v>
      </c>
      <c r="K67" s="88">
        <f t="shared" si="133"/>
        <v>0</v>
      </c>
      <c r="L67" s="88">
        <f t="shared" si="133"/>
        <v>0</v>
      </c>
      <c r="M67" s="88">
        <f t="shared" ref="M67:Q67" si="154">M57+M62</f>
        <v>0</v>
      </c>
      <c r="N67" s="88">
        <f t="shared" si="154"/>
        <v>0</v>
      </c>
      <c r="O67" s="88">
        <f t="shared" si="154"/>
        <v>0</v>
      </c>
      <c r="P67" s="88">
        <f t="shared" si="154"/>
        <v>0</v>
      </c>
      <c r="Q67" s="88">
        <f t="shared" si="154"/>
        <v>0</v>
      </c>
      <c r="R67" s="88">
        <f t="shared" ref="R67:S67" si="155">R57+R62</f>
        <v>0</v>
      </c>
      <c r="S67" s="88">
        <f t="shared" si="155"/>
        <v>0</v>
      </c>
      <c r="T67" s="88">
        <f t="shared" si="133"/>
        <v>0</v>
      </c>
      <c r="U67" s="88">
        <f t="shared" si="133"/>
        <v>0</v>
      </c>
      <c r="V67" s="61">
        <f t="shared" si="133"/>
        <v>0</v>
      </c>
      <c r="W67" s="240">
        <f t="shared" si="146"/>
        <v>0</v>
      </c>
      <c r="X67" s="403">
        <f t="shared" si="136"/>
        <v>0</v>
      </c>
      <c r="Y67" s="88">
        <f t="shared" si="136"/>
        <v>0</v>
      </c>
      <c r="Z67" s="88">
        <f t="shared" si="136"/>
        <v>0</v>
      </c>
      <c r="AA67" s="88">
        <f t="shared" si="136"/>
        <v>0</v>
      </c>
      <c r="AB67" s="88">
        <f t="shared" si="136"/>
        <v>0</v>
      </c>
      <c r="AC67" s="88">
        <f t="shared" si="136"/>
        <v>0</v>
      </c>
      <c r="AD67" s="88">
        <f t="shared" si="136"/>
        <v>0</v>
      </c>
      <c r="AE67" s="88">
        <f t="shared" si="136"/>
        <v>0</v>
      </c>
      <c r="AF67" s="88">
        <f t="shared" si="136"/>
        <v>0</v>
      </c>
      <c r="AG67" s="88">
        <f t="shared" si="136"/>
        <v>0</v>
      </c>
      <c r="AH67" s="88">
        <f t="shared" si="136"/>
        <v>0</v>
      </c>
      <c r="AI67" s="88">
        <f t="shared" si="136"/>
        <v>0</v>
      </c>
      <c r="AJ67" s="88">
        <f t="shared" si="136"/>
        <v>0</v>
      </c>
      <c r="AK67" s="88">
        <f t="shared" ref="AK67:AT67" si="156">AK57+AK62</f>
        <v>0</v>
      </c>
      <c r="AL67" s="88">
        <f t="shared" si="156"/>
        <v>0</v>
      </c>
      <c r="AM67" s="88">
        <f t="shared" si="156"/>
        <v>0</v>
      </c>
      <c r="AN67" s="88">
        <f t="shared" si="156"/>
        <v>0</v>
      </c>
      <c r="AO67" s="88">
        <f t="shared" si="156"/>
        <v>0</v>
      </c>
      <c r="AP67" s="88">
        <f t="shared" si="156"/>
        <v>0</v>
      </c>
      <c r="AQ67" s="88">
        <f t="shared" si="156"/>
        <v>0</v>
      </c>
      <c r="AR67" s="88">
        <f t="shared" si="156"/>
        <v>0</v>
      </c>
      <c r="AS67" s="88">
        <f t="shared" si="156"/>
        <v>0</v>
      </c>
      <c r="AT67" s="88">
        <f t="shared" si="156"/>
        <v>0</v>
      </c>
      <c r="AU67" s="88">
        <f t="shared" ref="AU67:AX67" si="157">AU57+AU62</f>
        <v>0</v>
      </c>
      <c r="AV67" s="88">
        <f t="shared" si="157"/>
        <v>0</v>
      </c>
      <c r="AW67" s="88">
        <f t="shared" si="157"/>
        <v>0</v>
      </c>
      <c r="AX67" s="88">
        <f t="shared" si="157"/>
        <v>0</v>
      </c>
      <c r="AY67" s="88">
        <f t="shared" si="136"/>
        <v>0</v>
      </c>
      <c r="AZ67" s="254">
        <f t="shared" ref="AZ67" si="158">SUM(X67:AY67)</f>
        <v>0</v>
      </c>
      <c r="BA67" s="88">
        <f t="shared" ref="BA67:BF67" si="159">BA57+BA62</f>
        <v>0</v>
      </c>
      <c r="BB67" s="88">
        <f t="shared" si="159"/>
        <v>0</v>
      </c>
      <c r="BC67" s="88">
        <f t="shared" si="159"/>
        <v>0</v>
      </c>
      <c r="BD67" s="88">
        <f t="shared" si="159"/>
        <v>0</v>
      </c>
      <c r="BE67" s="88">
        <f t="shared" si="159"/>
        <v>0</v>
      </c>
      <c r="BF67" s="88">
        <f t="shared" si="159"/>
        <v>0</v>
      </c>
      <c r="BG67" s="88">
        <f t="shared" ref="BG67:BH67" si="160">BG57+BG62</f>
        <v>0</v>
      </c>
      <c r="BH67" s="88">
        <f t="shared" si="160"/>
        <v>0</v>
      </c>
      <c r="BI67" s="264">
        <f t="shared" si="129"/>
        <v>0</v>
      </c>
      <c r="BJ67" s="88">
        <f t="shared" ref="BJ67:CB67" si="161">BJ57+BJ62</f>
        <v>0</v>
      </c>
      <c r="BK67" s="88">
        <f t="shared" si="161"/>
        <v>0</v>
      </c>
      <c r="BL67" s="88">
        <f t="shared" si="161"/>
        <v>0</v>
      </c>
      <c r="BM67" s="88">
        <f t="shared" si="161"/>
        <v>0</v>
      </c>
      <c r="BN67" s="88">
        <f t="shared" si="161"/>
        <v>0</v>
      </c>
      <c r="BO67" s="88">
        <f t="shared" si="161"/>
        <v>0</v>
      </c>
      <c r="BP67" s="88">
        <f t="shared" si="161"/>
        <v>0</v>
      </c>
      <c r="BQ67" s="88">
        <f t="shared" si="161"/>
        <v>0</v>
      </c>
      <c r="BR67" s="88">
        <f t="shared" si="161"/>
        <v>0</v>
      </c>
      <c r="BS67" s="88">
        <f t="shared" si="161"/>
        <v>0</v>
      </c>
      <c r="BT67" s="88">
        <f t="shared" si="161"/>
        <v>0</v>
      </c>
      <c r="BU67" s="88">
        <f t="shared" si="161"/>
        <v>0</v>
      </c>
      <c r="BV67" s="88">
        <f t="shared" si="161"/>
        <v>0</v>
      </c>
      <c r="BW67" s="88">
        <f t="shared" si="161"/>
        <v>0</v>
      </c>
      <c r="BX67" s="88">
        <f t="shared" si="161"/>
        <v>0</v>
      </c>
      <c r="BY67" s="88">
        <f t="shared" si="161"/>
        <v>0</v>
      </c>
      <c r="BZ67" s="88">
        <f t="shared" si="161"/>
        <v>0</v>
      </c>
      <c r="CA67" s="88">
        <f t="shared" si="161"/>
        <v>0</v>
      </c>
      <c r="CB67" s="88">
        <f t="shared" si="161"/>
        <v>0</v>
      </c>
      <c r="CC67" s="88">
        <f t="shared" ref="CC67:DG67" si="162">CC57+CC62</f>
        <v>0</v>
      </c>
      <c r="CD67" s="88">
        <f t="shared" si="162"/>
        <v>0</v>
      </c>
      <c r="CE67" s="88">
        <f t="shared" si="162"/>
        <v>0</v>
      </c>
      <c r="CF67" s="88">
        <f t="shared" si="162"/>
        <v>0</v>
      </c>
      <c r="CG67" s="88">
        <f t="shared" si="162"/>
        <v>0</v>
      </c>
      <c r="CH67" s="88">
        <f t="shared" si="162"/>
        <v>0</v>
      </c>
      <c r="CI67" s="88">
        <f t="shared" ref="CI67:DB67" si="163">CI57+CI62</f>
        <v>0</v>
      </c>
      <c r="CJ67" s="88">
        <f t="shared" si="163"/>
        <v>0</v>
      </c>
      <c r="CK67" s="88">
        <f t="shared" si="163"/>
        <v>0</v>
      </c>
      <c r="CL67" s="88">
        <f t="shared" si="163"/>
        <v>0</v>
      </c>
      <c r="CM67" s="88">
        <f t="shared" si="163"/>
        <v>0</v>
      </c>
      <c r="CN67" s="88">
        <f t="shared" si="163"/>
        <v>0</v>
      </c>
      <c r="CO67" s="88">
        <f t="shared" si="163"/>
        <v>0</v>
      </c>
      <c r="CP67" s="88">
        <f t="shared" si="163"/>
        <v>0</v>
      </c>
      <c r="CQ67" s="88">
        <f t="shared" si="163"/>
        <v>0</v>
      </c>
      <c r="CR67" s="88">
        <f t="shared" si="163"/>
        <v>0</v>
      </c>
      <c r="CS67" s="88">
        <f t="shared" si="163"/>
        <v>0</v>
      </c>
      <c r="CT67" s="88">
        <f t="shared" si="163"/>
        <v>0</v>
      </c>
      <c r="CU67" s="88">
        <f t="shared" si="163"/>
        <v>0</v>
      </c>
      <c r="CV67" s="88">
        <f t="shared" si="163"/>
        <v>0</v>
      </c>
      <c r="CW67" s="88">
        <f t="shared" si="163"/>
        <v>0</v>
      </c>
      <c r="CX67" s="88">
        <f t="shared" si="163"/>
        <v>0</v>
      </c>
      <c r="CY67" s="88">
        <f t="shared" si="163"/>
        <v>0</v>
      </c>
      <c r="CZ67" s="88">
        <f t="shared" si="163"/>
        <v>0</v>
      </c>
      <c r="DA67" s="88">
        <f t="shared" si="163"/>
        <v>0</v>
      </c>
      <c r="DB67" s="88">
        <f t="shared" si="163"/>
        <v>0</v>
      </c>
      <c r="DC67" s="88">
        <f t="shared" si="162"/>
        <v>0</v>
      </c>
      <c r="DD67" s="88">
        <f t="shared" si="162"/>
        <v>0</v>
      </c>
      <c r="DE67" s="88">
        <f t="shared" si="162"/>
        <v>0</v>
      </c>
      <c r="DF67" s="88">
        <f t="shared" si="162"/>
        <v>0</v>
      </c>
      <c r="DG67" s="88">
        <f t="shared" si="162"/>
        <v>0</v>
      </c>
      <c r="DH67" s="254">
        <f t="shared" si="2"/>
        <v>0</v>
      </c>
    </row>
    <row r="68" spans="2:112" s="44" customFormat="1" ht="24" customHeight="1" thickBot="1" x14ac:dyDescent="0.3">
      <c r="B68" s="46"/>
    </row>
    <row r="69" spans="2:112" s="44" customFormat="1" ht="36" customHeight="1" thickBot="1" x14ac:dyDescent="0.3">
      <c r="B69" s="47" t="s">
        <v>99</v>
      </c>
      <c r="C69" s="48" t="s">
        <v>148</v>
      </c>
      <c r="D69" s="49" t="s">
        <v>64</v>
      </c>
      <c r="F69" s="50"/>
      <c r="G69" s="51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3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4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2"/>
      <c r="BZ69" s="52"/>
      <c r="CA69" s="52"/>
      <c r="CB69" s="52"/>
      <c r="CC69" s="52"/>
      <c r="CD69" s="52"/>
      <c r="CE69" s="52"/>
      <c r="CF69" s="52"/>
      <c r="CG69" s="52"/>
      <c r="CH69" s="52"/>
      <c r="CI69" s="52"/>
      <c r="CJ69" s="52"/>
      <c r="CK69" s="52"/>
      <c r="CL69" s="52"/>
      <c r="CM69" s="52"/>
      <c r="CN69" s="52"/>
      <c r="CO69" s="52"/>
      <c r="CP69" s="52"/>
      <c r="CQ69" s="52"/>
      <c r="CR69" s="52"/>
      <c r="CS69" s="52"/>
      <c r="CT69" s="52"/>
      <c r="CU69" s="52"/>
      <c r="CV69" s="52"/>
      <c r="CW69" s="52"/>
      <c r="CX69" s="52"/>
      <c r="CY69" s="52"/>
      <c r="CZ69" s="52"/>
      <c r="DA69" s="52"/>
      <c r="DB69" s="52"/>
      <c r="DC69" s="52"/>
      <c r="DD69" s="52"/>
      <c r="DE69" s="52"/>
      <c r="DF69" s="52"/>
      <c r="DG69" s="52"/>
      <c r="DH69" s="52"/>
    </row>
    <row r="70" spans="2:112" ht="49.5" x14ac:dyDescent="0.25">
      <c r="B70" s="895">
        <v>2112</v>
      </c>
      <c r="C70" s="55" t="s">
        <v>149</v>
      </c>
      <c r="D70" s="56"/>
      <c r="E70" s="57"/>
      <c r="F70" s="57"/>
      <c r="G70" s="57"/>
    </row>
    <row r="71" spans="2:112" s="16" customFormat="1" ht="24" customHeight="1" x14ac:dyDescent="0.25">
      <c r="B71" s="891"/>
      <c r="C71" s="58" t="s">
        <v>133</v>
      </c>
      <c r="D71" s="59">
        <f>D$70/4</f>
        <v>0</v>
      </c>
      <c r="E71" s="57"/>
      <c r="F71" s="57"/>
      <c r="G71" s="57"/>
    </row>
    <row r="72" spans="2:112" s="16" customFormat="1" ht="24" customHeight="1" x14ac:dyDescent="0.25">
      <c r="B72" s="891"/>
      <c r="C72" s="58" t="s">
        <v>134</v>
      </c>
      <c r="D72" s="59">
        <f t="shared" ref="D72:D74" si="164">D$70/4</f>
        <v>0</v>
      </c>
      <c r="E72" s="57"/>
      <c r="F72" s="57"/>
      <c r="G72" s="57"/>
    </row>
    <row r="73" spans="2:112" s="16" customFormat="1" ht="24" customHeight="1" x14ac:dyDescent="0.25">
      <c r="B73" s="891"/>
      <c r="C73" s="58" t="s">
        <v>137</v>
      </c>
      <c r="D73" s="59">
        <f t="shared" si="164"/>
        <v>0</v>
      </c>
      <c r="E73" s="57"/>
      <c r="F73" s="57"/>
      <c r="G73" s="57"/>
    </row>
    <row r="74" spans="2:112" s="16" customFormat="1" ht="24" customHeight="1" thickBot="1" x14ac:dyDescent="0.3">
      <c r="B74" s="893"/>
      <c r="C74" s="60" t="s">
        <v>143</v>
      </c>
      <c r="D74" s="61">
        <f t="shared" si="164"/>
        <v>0</v>
      </c>
      <c r="E74" s="57"/>
      <c r="F74" s="57"/>
      <c r="G74" s="57"/>
    </row>
    <row r="75" spans="2:112" s="16" customFormat="1" ht="17.25" thickBot="1" x14ac:dyDescent="0.3">
      <c r="B75" s="62"/>
      <c r="C75" s="34"/>
      <c r="D75" s="35"/>
      <c r="E75" s="57"/>
      <c r="F75" s="57"/>
      <c r="G75" s="57"/>
    </row>
    <row r="76" spans="2:112" s="16" customFormat="1" ht="33.75" thickBot="1" x14ac:dyDescent="0.3">
      <c r="B76" s="47" t="s">
        <v>99</v>
      </c>
      <c r="C76" s="48" t="s">
        <v>148</v>
      </c>
      <c r="D76" s="49" t="s">
        <v>64</v>
      </c>
      <c r="E76" s="57"/>
      <c r="F76" s="57"/>
      <c r="G76" s="57"/>
    </row>
    <row r="77" spans="2:112" ht="45.75" customHeight="1" thickBot="1" x14ac:dyDescent="0.3">
      <c r="B77" s="895">
        <v>2120</v>
      </c>
      <c r="C77" s="63" t="s">
        <v>150</v>
      </c>
      <c r="D77" s="64">
        <f>SUM(D78:D81)</f>
        <v>0</v>
      </c>
      <c r="E77" s="52"/>
      <c r="F77" s="912" t="s">
        <v>163</v>
      </c>
      <c r="G77" s="913"/>
      <c r="H77" s="913"/>
      <c r="I77" s="913"/>
      <c r="J77" s="913"/>
      <c r="K77" s="914"/>
    </row>
    <row r="78" spans="2:112" ht="71.25" customHeight="1" x14ac:dyDescent="0.25">
      <c r="B78" s="891"/>
      <c r="C78" s="58" t="s">
        <v>133</v>
      </c>
      <c r="D78" s="59">
        <f>G81</f>
        <v>0</v>
      </c>
      <c r="E78" s="67"/>
      <c r="F78" s="866" t="str">
        <f>F45</f>
        <v>Показники / Персонал</v>
      </c>
      <c r="G78" s="885" t="str">
        <f t="shared" ref="G78:BR79" si="165">G45</f>
        <v>Сума по рядках</v>
      </c>
      <c r="H78" s="874" t="str">
        <f t="shared" si="165"/>
        <v>Група 1. керівний та адміністративно-управлінський персонал</v>
      </c>
      <c r="I78" s="872"/>
      <c r="J78" s="872"/>
      <c r="K78" s="872"/>
      <c r="L78" s="872"/>
      <c r="M78" s="872"/>
      <c r="N78" s="872"/>
      <c r="O78" s="872"/>
      <c r="P78" s="872"/>
      <c r="Q78" s="872"/>
      <c r="R78" s="872"/>
      <c r="S78" s="872"/>
      <c r="T78" s="872"/>
      <c r="U78" s="872"/>
      <c r="V78" s="873"/>
      <c r="W78" s="876" t="str">
        <f t="shared" si="165"/>
        <v>всього по складовим Групи 1</v>
      </c>
      <c r="X78" s="868" t="str">
        <f t="shared" si="165"/>
        <v>Група 2. медичний персонал</v>
      </c>
      <c r="Y78" s="869"/>
      <c r="Z78" s="869"/>
      <c r="AA78" s="869"/>
      <c r="AB78" s="869"/>
      <c r="AC78" s="869"/>
      <c r="AD78" s="869"/>
      <c r="AE78" s="869"/>
      <c r="AF78" s="869"/>
      <c r="AG78" s="869"/>
      <c r="AH78" s="869"/>
      <c r="AI78" s="869"/>
      <c r="AJ78" s="869"/>
      <c r="AK78" s="869"/>
      <c r="AL78" s="869"/>
      <c r="AM78" s="869"/>
      <c r="AN78" s="869"/>
      <c r="AO78" s="869"/>
      <c r="AP78" s="869"/>
      <c r="AQ78" s="869"/>
      <c r="AR78" s="869"/>
      <c r="AS78" s="869"/>
      <c r="AT78" s="869"/>
      <c r="AU78" s="869"/>
      <c r="AV78" s="869"/>
      <c r="AW78" s="869"/>
      <c r="AX78" s="869"/>
      <c r="AY78" s="870"/>
      <c r="AZ78" s="876" t="str">
        <f t="shared" si="165"/>
        <v>всього по складовим Групи 2</v>
      </c>
      <c r="BA78" s="871" t="str">
        <f t="shared" si="165"/>
        <v>Група 3. інформаційно-аналітичний персонал</v>
      </c>
      <c r="BB78" s="872"/>
      <c r="BC78" s="872"/>
      <c r="BD78" s="872"/>
      <c r="BE78" s="872"/>
      <c r="BF78" s="872"/>
      <c r="BG78" s="872"/>
      <c r="BH78" s="873"/>
      <c r="BI78" s="876" t="str">
        <f t="shared" si="165"/>
        <v>всього по складовим Групи 3</v>
      </c>
      <c r="BJ78" s="874" t="str">
        <f t="shared" si="165"/>
        <v>Група 4. інший адміністративно-управлінський та допоміжний персонал</v>
      </c>
      <c r="BK78" s="872"/>
      <c r="BL78" s="872"/>
      <c r="BM78" s="872"/>
      <c r="BN78" s="872"/>
      <c r="BO78" s="872"/>
      <c r="BP78" s="872"/>
      <c r="BQ78" s="872"/>
      <c r="BR78" s="872"/>
      <c r="BS78" s="872"/>
      <c r="BT78" s="872"/>
      <c r="BU78" s="872"/>
      <c r="BV78" s="872"/>
      <c r="BW78" s="872"/>
      <c r="BX78" s="872"/>
      <c r="BY78" s="872"/>
      <c r="BZ78" s="872"/>
      <c r="CA78" s="872"/>
      <c r="CB78" s="872"/>
      <c r="CC78" s="872"/>
      <c r="CD78" s="872"/>
      <c r="CE78" s="872"/>
      <c r="CF78" s="872"/>
      <c r="CG78" s="872"/>
      <c r="CH78" s="872"/>
      <c r="CI78" s="872"/>
      <c r="CJ78" s="872"/>
      <c r="CK78" s="872"/>
      <c r="CL78" s="872"/>
      <c r="CM78" s="872"/>
      <c r="CN78" s="872"/>
      <c r="CO78" s="872"/>
      <c r="CP78" s="872"/>
      <c r="CQ78" s="872"/>
      <c r="CR78" s="872"/>
      <c r="CS78" s="872"/>
      <c r="CT78" s="872"/>
      <c r="CU78" s="872"/>
      <c r="CV78" s="872"/>
      <c r="CW78" s="872"/>
      <c r="CX78" s="872"/>
      <c r="CY78" s="872"/>
      <c r="CZ78" s="872"/>
      <c r="DA78" s="872"/>
      <c r="DB78" s="872"/>
      <c r="DC78" s="872"/>
      <c r="DD78" s="872"/>
      <c r="DE78" s="872"/>
      <c r="DF78" s="872"/>
      <c r="DG78" s="875"/>
      <c r="DH78" s="876" t="str">
        <f t="shared" ref="BS78:DH79" si="166">DH45</f>
        <v>всього по складовим Групи 4</v>
      </c>
    </row>
    <row r="79" spans="2:112" ht="66.75" thickBot="1" x14ac:dyDescent="0.3">
      <c r="B79" s="891"/>
      <c r="C79" s="58" t="s">
        <v>134</v>
      </c>
      <c r="D79" s="59">
        <f>G82</f>
        <v>0</v>
      </c>
      <c r="E79" s="67"/>
      <c r="F79" s="867"/>
      <c r="G79" s="886"/>
      <c r="H79" s="657" t="str">
        <f t="shared" si="165"/>
        <v>головний лікар</v>
      </c>
      <c r="I79" s="250" t="str">
        <f t="shared" si="165"/>
        <v>заступник головного лікаря з медичного обслуговування населення</v>
      </c>
      <c r="J79" s="250" t="str">
        <f t="shared" si="165"/>
        <v>завідувач господарства</v>
      </c>
      <c r="K79" s="250" t="str">
        <f t="shared" si="165"/>
        <v>головна медична сестра</v>
      </c>
      <c r="L79" s="250" t="str">
        <f t="shared" si="165"/>
        <v>головний бухгалтер</v>
      </c>
      <c r="M79" s="250">
        <f t="shared" si="165"/>
        <v>0</v>
      </c>
      <c r="N79" s="250">
        <f t="shared" si="165"/>
        <v>0</v>
      </c>
      <c r="O79" s="250">
        <f t="shared" si="165"/>
        <v>0</v>
      </c>
      <c r="P79" s="250">
        <f t="shared" si="165"/>
        <v>0</v>
      </c>
      <c r="Q79" s="250">
        <f t="shared" si="165"/>
        <v>0</v>
      </c>
      <c r="R79" s="250">
        <f t="shared" si="165"/>
        <v>0</v>
      </c>
      <c r="S79" s="250">
        <f t="shared" si="165"/>
        <v>0</v>
      </c>
      <c r="T79" s="250">
        <f t="shared" si="165"/>
        <v>0</v>
      </c>
      <c r="U79" s="250">
        <f t="shared" si="165"/>
        <v>0</v>
      </c>
      <c r="V79" s="658">
        <f t="shared" si="165"/>
        <v>0</v>
      </c>
      <c r="W79" s="878"/>
      <c r="X79" s="657" t="str">
        <f t="shared" si="165"/>
        <v>лікар загальної практики - сімейний лікар</v>
      </c>
      <c r="Y79" s="250" t="str">
        <f t="shared" si="165"/>
        <v>лікар-педіарт дільничий</v>
      </c>
      <c r="Z79" s="250" t="str">
        <f t="shared" si="165"/>
        <v>лікар-акушер-гінеколог</v>
      </c>
      <c r="AA79" s="250" t="str">
        <f t="shared" si="165"/>
        <v>лікар-стоматолог</v>
      </c>
      <c r="AB79" s="250" t="str">
        <f t="shared" si="165"/>
        <v>лікар-інтерн з загальної практики сімейної медицини</v>
      </c>
      <c r="AC79" s="250" t="str">
        <f t="shared" si="165"/>
        <v>сестра медична загальної практики сімейної медицини</v>
      </c>
      <c r="AD79" s="250" t="str">
        <f t="shared" si="165"/>
        <v>сестра медична дільнича</v>
      </c>
      <c r="AE79" s="250" t="str">
        <f t="shared" si="165"/>
        <v>сестра медична</v>
      </c>
      <c r="AF79" s="250" t="str">
        <f t="shared" si="165"/>
        <v>акушерка</v>
      </c>
      <c r="AG79" s="250" t="str">
        <f t="shared" si="165"/>
        <v>лаборант</v>
      </c>
      <c r="AH79" s="250" t="str">
        <f t="shared" si="165"/>
        <v>молодша медична сестра</v>
      </c>
      <c r="AI79" s="250" t="str">
        <f t="shared" si="165"/>
        <v>сестра медична денного стац.</v>
      </c>
      <c r="AJ79" s="250" t="str">
        <f t="shared" si="165"/>
        <v>старша медична сестра</v>
      </c>
      <c r="AK79" s="250">
        <f t="shared" si="165"/>
        <v>0</v>
      </c>
      <c r="AL79" s="250">
        <f t="shared" si="165"/>
        <v>0</v>
      </c>
      <c r="AM79" s="250">
        <f t="shared" si="165"/>
        <v>0</v>
      </c>
      <c r="AN79" s="250">
        <f t="shared" si="165"/>
        <v>0</v>
      </c>
      <c r="AO79" s="250">
        <f t="shared" si="165"/>
        <v>0</v>
      </c>
      <c r="AP79" s="250">
        <f t="shared" si="165"/>
        <v>0</v>
      </c>
      <c r="AQ79" s="250">
        <f t="shared" si="165"/>
        <v>0</v>
      </c>
      <c r="AR79" s="250">
        <f t="shared" si="165"/>
        <v>0</v>
      </c>
      <c r="AS79" s="250">
        <f t="shared" si="165"/>
        <v>0</v>
      </c>
      <c r="AT79" s="250">
        <f t="shared" si="165"/>
        <v>0</v>
      </c>
      <c r="AU79" s="250">
        <f t="shared" si="165"/>
        <v>0</v>
      </c>
      <c r="AV79" s="250">
        <f t="shared" si="165"/>
        <v>0</v>
      </c>
      <c r="AW79" s="250">
        <f t="shared" si="165"/>
        <v>0</v>
      </c>
      <c r="AX79" s="250">
        <f t="shared" si="165"/>
        <v>0</v>
      </c>
      <c r="AY79" s="658">
        <f t="shared" si="165"/>
        <v>0</v>
      </c>
      <c r="AZ79" s="877"/>
      <c r="BA79" s="626" t="str">
        <f t="shared" si="165"/>
        <v>лікар-статистик</v>
      </c>
      <c r="BB79" s="250" t="str">
        <f t="shared" si="165"/>
        <v>статистик медичний</v>
      </c>
      <c r="BC79" s="250" t="str">
        <f t="shared" si="165"/>
        <v>оператор комп'ютерного набору</v>
      </c>
      <c r="BD79" s="250">
        <f t="shared" si="165"/>
        <v>0</v>
      </c>
      <c r="BE79" s="250">
        <f t="shared" si="165"/>
        <v>0</v>
      </c>
      <c r="BF79" s="250">
        <f t="shared" si="165"/>
        <v>0</v>
      </c>
      <c r="BG79" s="250">
        <f t="shared" si="165"/>
        <v>0</v>
      </c>
      <c r="BH79" s="658">
        <f t="shared" si="165"/>
        <v>0</v>
      </c>
      <c r="BI79" s="877"/>
      <c r="BJ79" s="657" t="str">
        <f t="shared" si="165"/>
        <v>заступник головного бухгалтера</v>
      </c>
      <c r="BK79" s="250" t="str">
        <f t="shared" si="165"/>
        <v>бухгалетр (з обліку основних засобів)</v>
      </c>
      <c r="BL79" s="250" t="str">
        <f t="shared" si="165"/>
        <v>бухгалтер (з розрахунків із працівниками)</v>
      </c>
      <c r="BM79" s="250" t="str">
        <f t="shared" si="165"/>
        <v>бухгалтер</v>
      </c>
      <c r="BN79" s="250" t="str">
        <f t="shared" si="165"/>
        <v>економіст</v>
      </c>
      <c r="BO79" s="250" t="str">
        <f t="shared" si="165"/>
        <v>інспектор з кадрів</v>
      </c>
      <c r="BP79" s="250" t="str">
        <f t="shared" si="165"/>
        <v>інженер з охорони праці</v>
      </c>
      <c r="BQ79" s="250" t="str">
        <f t="shared" si="165"/>
        <v>секретар-друкарка</v>
      </c>
      <c r="BR79" s="250" t="str">
        <f t="shared" si="165"/>
        <v>реєстратор медичний</v>
      </c>
      <c r="BS79" s="250" t="str">
        <f t="shared" si="166"/>
        <v>сестра-господиня</v>
      </c>
      <c r="BT79" s="250" t="str">
        <f t="shared" si="166"/>
        <v>механік</v>
      </c>
      <c r="BU79" s="250" t="str">
        <f t="shared" si="166"/>
        <v>двірник</v>
      </c>
      <c r="BV79" s="250" t="str">
        <f t="shared" si="166"/>
        <v>прибиральник службових приміщень</v>
      </c>
      <c r="BW79" s="250" t="str">
        <f t="shared" si="166"/>
        <v>монтажник санітарно-технічних систем і устаткування</v>
      </c>
      <c r="BX79" s="250" t="str">
        <f t="shared" si="166"/>
        <v>електромонтер з ремонту та обслуговування електроустаткування</v>
      </c>
      <c r="BY79" s="250" t="str">
        <f t="shared" si="166"/>
        <v>водій транспортних засобів</v>
      </c>
      <c r="BZ79" s="250" t="str">
        <f t="shared" si="166"/>
        <v>столяр</v>
      </c>
      <c r="CA79" s="250" t="str">
        <f t="shared" si="166"/>
        <v>юрисконсульт</v>
      </c>
      <c r="CB79" s="250" t="str">
        <f t="shared" si="166"/>
        <v>завідувач складу</v>
      </c>
      <c r="CC79" s="250" t="str">
        <f t="shared" si="166"/>
        <v>прибиральник службових приміщень</v>
      </c>
      <c r="CD79" s="250" t="str">
        <f t="shared" si="166"/>
        <v>робітник з комплексного обслуговування</v>
      </c>
      <c r="CE79" s="250" t="str">
        <f t="shared" si="166"/>
        <v>електрик</v>
      </c>
      <c r="CF79" s="250" t="str">
        <f t="shared" si="166"/>
        <v>технік</v>
      </c>
      <c r="CG79" s="250" t="str">
        <f t="shared" si="166"/>
        <v>адміністратор</v>
      </c>
      <c r="CH79" s="250" t="str">
        <f t="shared" si="166"/>
        <v>оператор котельні</v>
      </c>
      <c r="CI79" s="250">
        <f t="shared" si="166"/>
        <v>0</v>
      </c>
      <c r="CJ79" s="250">
        <f t="shared" si="166"/>
        <v>0</v>
      </c>
      <c r="CK79" s="250">
        <f t="shared" si="166"/>
        <v>0</v>
      </c>
      <c r="CL79" s="250">
        <f t="shared" si="166"/>
        <v>0</v>
      </c>
      <c r="CM79" s="250">
        <f t="shared" si="166"/>
        <v>0</v>
      </c>
      <c r="CN79" s="250">
        <f t="shared" si="166"/>
        <v>0</v>
      </c>
      <c r="CO79" s="250">
        <f t="shared" si="166"/>
        <v>0</v>
      </c>
      <c r="CP79" s="250">
        <f t="shared" si="166"/>
        <v>0</v>
      </c>
      <c r="CQ79" s="250">
        <f t="shared" si="166"/>
        <v>0</v>
      </c>
      <c r="CR79" s="250">
        <f t="shared" si="166"/>
        <v>0</v>
      </c>
      <c r="CS79" s="250">
        <f t="shared" si="166"/>
        <v>0</v>
      </c>
      <c r="CT79" s="250">
        <f t="shared" si="166"/>
        <v>0</v>
      </c>
      <c r="CU79" s="250">
        <f t="shared" si="166"/>
        <v>0</v>
      </c>
      <c r="CV79" s="250">
        <f t="shared" si="166"/>
        <v>0</v>
      </c>
      <c r="CW79" s="250">
        <f t="shared" si="166"/>
        <v>0</v>
      </c>
      <c r="CX79" s="250">
        <f t="shared" si="166"/>
        <v>0</v>
      </c>
      <c r="CY79" s="250">
        <f t="shared" si="166"/>
        <v>0</v>
      </c>
      <c r="CZ79" s="250">
        <f t="shared" si="166"/>
        <v>0</v>
      </c>
      <c r="DA79" s="250">
        <f t="shared" si="166"/>
        <v>0</v>
      </c>
      <c r="DB79" s="250">
        <f t="shared" si="166"/>
        <v>0</v>
      </c>
      <c r="DC79" s="250">
        <f t="shared" si="166"/>
        <v>0</v>
      </c>
      <c r="DD79" s="250">
        <f t="shared" si="166"/>
        <v>0</v>
      </c>
      <c r="DE79" s="250">
        <f t="shared" si="166"/>
        <v>0</v>
      </c>
      <c r="DF79" s="250">
        <f t="shared" si="166"/>
        <v>0</v>
      </c>
      <c r="DG79" s="602">
        <f t="shared" si="166"/>
        <v>0</v>
      </c>
      <c r="DH79" s="877"/>
    </row>
    <row r="80" spans="2:112" ht="60.75" customHeight="1" x14ac:dyDescent="0.25">
      <c r="B80" s="891"/>
      <c r="C80" s="58" t="s">
        <v>137</v>
      </c>
      <c r="D80" s="59">
        <f>G83</f>
        <v>0</v>
      </c>
      <c r="E80" s="67"/>
      <c r="F80" s="662" t="s">
        <v>399</v>
      </c>
      <c r="G80" s="252">
        <f>G81+G82+G83+G84</f>
        <v>0</v>
      </c>
      <c r="H80" s="666">
        <f>SUM(H81:H84)</f>
        <v>0</v>
      </c>
      <c r="I80" s="135">
        <f t="shared" ref="I80:V80" si="167">SUM(I81:I84)</f>
        <v>0</v>
      </c>
      <c r="J80" s="135">
        <f t="shared" si="167"/>
        <v>0</v>
      </c>
      <c r="K80" s="135">
        <f t="shared" si="167"/>
        <v>0</v>
      </c>
      <c r="L80" s="135">
        <f t="shared" si="167"/>
        <v>0</v>
      </c>
      <c r="M80" s="135">
        <f t="shared" si="167"/>
        <v>0</v>
      </c>
      <c r="N80" s="135">
        <f t="shared" si="167"/>
        <v>0</v>
      </c>
      <c r="O80" s="135">
        <f t="shared" si="167"/>
        <v>0</v>
      </c>
      <c r="P80" s="135">
        <f t="shared" si="167"/>
        <v>0</v>
      </c>
      <c r="Q80" s="135">
        <f t="shared" si="167"/>
        <v>0</v>
      </c>
      <c r="R80" s="135">
        <f t="shared" si="167"/>
        <v>0</v>
      </c>
      <c r="S80" s="135">
        <f t="shared" si="167"/>
        <v>0</v>
      </c>
      <c r="T80" s="135">
        <f t="shared" si="167"/>
        <v>0</v>
      </c>
      <c r="U80" s="135">
        <f t="shared" si="167"/>
        <v>0</v>
      </c>
      <c r="V80" s="670">
        <f t="shared" si="167"/>
        <v>0</v>
      </c>
      <c r="W80" s="262">
        <f>SUM(H80:V80)</f>
        <v>0</v>
      </c>
      <c r="X80" s="666">
        <f>SUM(X81:X84)</f>
        <v>0</v>
      </c>
      <c r="Y80" s="135">
        <f t="shared" ref="Y80:AY80" si="168">SUM(Y81:Y84)</f>
        <v>0</v>
      </c>
      <c r="Z80" s="135">
        <f t="shared" si="168"/>
        <v>0</v>
      </c>
      <c r="AA80" s="135">
        <f t="shared" si="168"/>
        <v>0</v>
      </c>
      <c r="AB80" s="135">
        <f t="shared" si="168"/>
        <v>0</v>
      </c>
      <c r="AC80" s="135">
        <f t="shared" si="168"/>
        <v>0</v>
      </c>
      <c r="AD80" s="135">
        <f t="shared" si="168"/>
        <v>0</v>
      </c>
      <c r="AE80" s="135">
        <f t="shared" si="168"/>
        <v>0</v>
      </c>
      <c r="AF80" s="135">
        <f t="shared" si="168"/>
        <v>0</v>
      </c>
      <c r="AG80" s="135">
        <f t="shared" si="168"/>
        <v>0</v>
      </c>
      <c r="AH80" s="135">
        <f t="shared" si="168"/>
        <v>0</v>
      </c>
      <c r="AI80" s="135">
        <f t="shared" si="168"/>
        <v>0</v>
      </c>
      <c r="AJ80" s="135">
        <f t="shared" si="168"/>
        <v>0</v>
      </c>
      <c r="AK80" s="135">
        <f t="shared" si="168"/>
        <v>0</v>
      </c>
      <c r="AL80" s="135">
        <f t="shared" si="168"/>
        <v>0</v>
      </c>
      <c r="AM80" s="135">
        <f t="shared" si="168"/>
        <v>0</v>
      </c>
      <c r="AN80" s="135">
        <f t="shared" si="168"/>
        <v>0</v>
      </c>
      <c r="AO80" s="135">
        <f t="shared" si="168"/>
        <v>0</v>
      </c>
      <c r="AP80" s="135">
        <f t="shared" si="168"/>
        <v>0</v>
      </c>
      <c r="AQ80" s="135">
        <f t="shared" si="168"/>
        <v>0</v>
      </c>
      <c r="AR80" s="135">
        <f t="shared" si="168"/>
        <v>0</v>
      </c>
      <c r="AS80" s="135">
        <f t="shared" si="168"/>
        <v>0</v>
      </c>
      <c r="AT80" s="135">
        <f t="shared" si="168"/>
        <v>0</v>
      </c>
      <c r="AU80" s="135">
        <f t="shared" si="168"/>
        <v>0</v>
      </c>
      <c r="AV80" s="135">
        <f t="shared" si="168"/>
        <v>0</v>
      </c>
      <c r="AW80" s="135">
        <f t="shared" si="168"/>
        <v>0</v>
      </c>
      <c r="AX80" s="135">
        <f t="shared" si="168"/>
        <v>0</v>
      </c>
      <c r="AY80" s="673">
        <f t="shared" si="168"/>
        <v>0</v>
      </c>
      <c r="AZ80" s="262">
        <f>SUM(X80:AY80)</f>
        <v>0</v>
      </c>
      <c r="BA80" s="666">
        <f>SUM(BA81:BA84)</f>
        <v>0</v>
      </c>
      <c r="BB80" s="135">
        <f t="shared" ref="BB80:BH80" si="169">SUM(BB81:BB84)</f>
        <v>0</v>
      </c>
      <c r="BC80" s="135">
        <f t="shared" si="169"/>
        <v>0</v>
      </c>
      <c r="BD80" s="135">
        <f t="shared" si="169"/>
        <v>0</v>
      </c>
      <c r="BE80" s="135">
        <f t="shared" si="169"/>
        <v>0</v>
      </c>
      <c r="BF80" s="135">
        <f t="shared" si="169"/>
        <v>0</v>
      </c>
      <c r="BG80" s="135">
        <f t="shared" si="169"/>
        <v>0</v>
      </c>
      <c r="BH80" s="673">
        <f t="shared" si="169"/>
        <v>0</v>
      </c>
      <c r="BI80" s="262">
        <f>SUM(BA80:BH80)</f>
        <v>0</v>
      </c>
      <c r="BJ80" s="666">
        <f>SUM(BJ81:BJ84)</f>
        <v>0</v>
      </c>
      <c r="BK80" s="135">
        <f t="shared" ref="BK80:DG80" si="170">SUM(BK81:BK84)</f>
        <v>0</v>
      </c>
      <c r="BL80" s="135">
        <f t="shared" si="170"/>
        <v>0</v>
      </c>
      <c r="BM80" s="135">
        <f t="shared" si="170"/>
        <v>0</v>
      </c>
      <c r="BN80" s="135">
        <f t="shared" si="170"/>
        <v>0</v>
      </c>
      <c r="BO80" s="135">
        <f t="shared" si="170"/>
        <v>0</v>
      </c>
      <c r="BP80" s="135">
        <f t="shared" si="170"/>
        <v>0</v>
      </c>
      <c r="BQ80" s="135">
        <f t="shared" si="170"/>
        <v>0</v>
      </c>
      <c r="BR80" s="135">
        <f t="shared" si="170"/>
        <v>0</v>
      </c>
      <c r="BS80" s="135">
        <f t="shared" si="170"/>
        <v>0</v>
      </c>
      <c r="BT80" s="135">
        <f t="shared" si="170"/>
        <v>0</v>
      </c>
      <c r="BU80" s="135">
        <f t="shared" si="170"/>
        <v>0</v>
      </c>
      <c r="BV80" s="135">
        <f t="shared" si="170"/>
        <v>0</v>
      </c>
      <c r="BW80" s="135">
        <f t="shared" si="170"/>
        <v>0</v>
      </c>
      <c r="BX80" s="135">
        <f t="shared" si="170"/>
        <v>0</v>
      </c>
      <c r="BY80" s="135">
        <f t="shared" si="170"/>
        <v>0</v>
      </c>
      <c r="BZ80" s="135">
        <f t="shared" si="170"/>
        <v>0</v>
      </c>
      <c r="CA80" s="135">
        <f t="shared" si="170"/>
        <v>0</v>
      </c>
      <c r="CB80" s="135">
        <f t="shared" si="170"/>
        <v>0</v>
      </c>
      <c r="CC80" s="135">
        <f t="shared" si="170"/>
        <v>0</v>
      </c>
      <c r="CD80" s="135">
        <f t="shared" si="170"/>
        <v>0</v>
      </c>
      <c r="CE80" s="135">
        <f t="shared" si="170"/>
        <v>0</v>
      </c>
      <c r="CF80" s="135">
        <f t="shared" si="170"/>
        <v>0</v>
      </c>
      <c r="CG80" s="135">
        <f t="shared" si="170"/>
        <v>0</v>
      </c>
      <c r="CH80" s="135">
        <f t="shared" si="170"/>
        <v>0</v>
      </c>
      <c r="CI80" s="135">
        <f t="shared" si="170"/>
        <v>0</v>
      </c>
      <c r="CJ80" s="135">
        <f t="shared" si="170"/>
        <v>0</v>
      </c>
      <c r="CK80" s="135">
        <f t="shared" si="170"/>
        <v>0</v>
      </c>
      <c r="CL80" s="135">
        <f t="shared" si="170"/>
        <v>0</v>
      </c>
      <c r="CM80" s="135">
        <f t="shared" si="170"/>
        <v>0</v>
      </c>
      <c r="CN80" s="135">
        <f t="shared" si="170"/>
        <v>0</v>
      </c>
      <c r="CO80" s="135">
        <f t="shared" si="170"/>
        <v>0</v>
      </c>
      <c r="CP80" s="135">
        <f t="shared" si="170"/>
        <v>0</v>
      </c>
      <c r="CQ80" s="135">
        <f t="shared" si="170"/>
        <v>0</v>
      </c>
      <c r="CR80" s="135">
        <f t="shared" si="170"/>
        <v>0</v>
      </c>
      <c r="CS80" s="135">
        <f t="shared" si="170"/>
        <v>0</v>
      </c>
      <c r="CT80" s="135">
        <f t="shared" si="170"/>
        <v>0</v>
      </c>
      <c r="CU80" s="135">
        <f t="shared" si="170"/>
        <v>0</v>
      </c>
      <c r="CV80" s="135">
        <f t="shared" si="170"/>
        <v>0</v>
      </c>
      <c r="CW80" s="135">
        <f t="shared" si="170"/>
        <v>0</v>
      </c>
      <c r="CX80" s="135">
        <f t="shared" si="170"/>
        <v>0</v>
      </c>
      <c r="CY80" s="135">
        <f t="shared" si="170"/>
        <v>0</v>
      </c>
      <c r="CZ80" s="135">
        <f t="shared" si="170"/>
        <v>0</v>
      </c>
      <c r="DA80" s="135">
        <f t="shared" si="170"/>
        <v>0</v>
      </c>
      <c r="DB80" s="135">
        <f t="shared" si="170"/>
        <v>0</v>
      </c>
      <c r="DC80" s="135">
        <f t="shared" si="170"/>
        <v>0</v>
      </c>
      <c r="DD80" s="135">
        <f t="shared" si="170"/>
        <v>0</v>
      </c>
      <c r="DE80" s="135">
        <f t="shared" si="170"/>
        <v>0</v>
      </c>
      <c r="DF80" s="135">
        <f t="shared" si="170"/>
        <v>0</v>
      </c>
      <c r="DG80" s="673">
        <f t="shared" si="170"/>
        <v>0</v>
      </c>
      <c r="DH80" s="659">
        <f>SUM(BJ80:DG80)</f>
        <v>0</v>
      </c>
    </row>
    <row r="81" spans="2:112" ht="35.25" customHeight="1" thickBot="1" x14ac:dyDescent="0.3">
      <c r="B81" s="893"/>
      <c r="C81" s="60" t="s">
        <v>143</v>
      </c>
      <c r="D81" s="61">
        <f>G84</f>
        <v>0</v>
      </c>
      <c r="E81" s="67"/>
      <c r="F81" s="663" t="s">
        <v>258</v>
      </c>
      <c r="G81" s="253">
        <f>W81+AZ81+BI81+DH81</f>
        <v>0</v>
      </c>
      <c r="H81" s="667">
        <f>H64*H$47/100</f>
        <v>0</v>
      </c>
      <c r="I81" s="665">
        <f t="shared" ref="I81:V81" si="171">I64*I$47/100</f>
        <v>0</v>
      </c>
      <c r="J81" s="665">
        <f t="shared" si="171"/>
        <v>0</v>
      </c>
      <c r="K81" s="665">
        <f t="shared" si="171"/>
        <v>0</v>
      </c>
      <c r="L81" s="665">
        <f t="shared" si="171"/>
        <v>0</v>
      </c>
      <c r="M81" s="665">
        <f t="shared" si="171"/>
        <v>0</v>
      </c>
      <c r="N81" s="665">
        <f t="shared" si="171"/>
        <v>0</v>
      </c>
      <c r="O81" s="665">
        <f t="shared" si="171"/>
        <v>0</v>
      </c>
      <c r="P81" s="665">
        <f t="shared" si="171"/>
        <v>0</v>
      </c>
      <c r="Q81" s="665">
        <f t="shared" si="171"/>
        <v>0</v>
      </c>
      <c r="R81" s="665">
        <f t="shared" si="171"/>
        <v>0</v>
      </c>
      <c r="S81" s="665">
        <f t="shared" si="171"/>
        <v>0</v>
      </c>
      <c r="T81" s="665">
        <f t="shared" si="171"/>
        <v>0</v>
      </c>
      <c r="U81" s="665">
        <f t="shared" si="171"/>
        <v>0</v>
      </c>
      <c r="V81" s="671">
        <f t="shared" si="171"/>
        <v>0</v>
      </c>
      <c r="W81" s="263">
        <f>SUM(H81:V81)</f>
        <v>0</v>
      </c>
      <c r="X81" s="667">
        <f>X64*X$47/100</f>
        <v>0</v>
      </c>
      <c r="Y81" s="665">
        <f t="shared" ref="Y81:AY81" si="172">Y64*Y$47/100</f>
        <v>0</v>
      </c>
      <c r="Z81" s="665">
        <f t="shared" si="172"/>
        <v>0</v>
      </c>
      <c r="AA81" s="665">
        <f t="shared" si="172"/>
        <v>0</v>
      </c>
      <c r="AB81" s="665">
        <f t="shared" si="172"/>
        <v>0</v>
      </c>
      <c r="AC81" s="665">
        <f t="shared" si="172"/>
        <v>0</v>
      </c>
      <c r="AD81" s="665">
        <f t="shared" si="172"/>
        <v>0</v>
      </c>
      <c r="AE81" s="665">
        <f t="shared" si="172"/>
        <v>0</v>
      </c>
      <c r="AF81" s="665">
        <f t="shared" si="172"/>
        <v>0</v>
      </c>
      <c r="AG81" s="665">
        <f t="shared" si="172"/>
        <v>0</v>
      </c>
      <c r="AH81" s="665">
        <f t="shared" si="172"/>
        <v>0</v>
      </c>
      <c r="AI81" s="665">
        <f t="shared" si="172"/>
        <v>0</v>
      </c>
      <c r="AJ81" s="665">
        <f t="shared" si="172"/>
        <v>0</v>
      </c>
      <c r="AK81" s="665">
        <f t="shared" si="172"/>
        <v>0</v>
      </c>
      <c r="AL81" s="665">
        <f t="shared" si="172"/>
        <v>0</v>
      </c>
      <c r="AM81" s="665">
        <f t="shared" si="172"/>
        <v>0</v>
      </c>
      <c r="AN81" s="665">
        <f t="shared" si="172"/>
        <v>0</v>
      </c>
      <c r="AO81" s="665">
        <f t="shared" si="172"/>
        <v>0</v>
      </c>
      <c r="AP81" s="665">
        <f t="shared" si="172"/>
        <v>0</v>
      </c>
      <c r="AQ81" s="665">
        <f t="shared" si="172"/>
        <v>0</v>
      </c>
      <c r="AR81" s="665">
        <f t="shared" si="172"/>
        <v>0</v>
      </c>
      <c r="AS81" s="665">
        <f t="shared" si="172"/>
        <v>0</v>
      </c>
      <c r="AT81" s="665">
        <f t="shared" si="172"/>
        <v>0</v>
      </c>
      <c r="AU81" s="665">
        <f t="shared" si="172"/>
        <v>0</v>
      </c>
      <c r="AV81" s="665">
        <f t="shared" si="172"/>
        <v>0</v>
      </c>
      <c r="AW81" s="665">
        <f t="shared" si="172"/>
        <v>0</v>
      </c>
      <c r="AX81" s="665">
        <f t="shared" si="172"/>
        <v>0</v>
      </c>
      <c r="AY81" s="674">
        <f t="shared" si="172"/>
        <v>0</v>
      </c>
      <c r="AZ81" s="263">
        <f t="shared" ref="AZ81:AZ84" si="173">SUM(X81:AY81)</f>
        <v>0</v>
      </c>
      <c r="BA81" s="667">
        <f>BA64*BA$47/100</f>
        <v>0</v>
      </c>
      <c r="BB81" s="665">
        <f t="shared" ref="BB81:BH81" si="174">BB64*BB$47/100</f>
        <v>0</v>
      </c>
      <c r="BC81" s="665">
        <f>BC64*BC$47/100</f>
        <v>0</v>
      </c>
      <c r="BD81" s="665">
        <f t="shared" si="174"/>
        <v>0</v>
      </c>
      <c r="BE81" s="665">
        <f t="shared" si="174"/>
        <v>0</v>
      </c>
      <c r="BF81" s="665">
        <f t="shared" si="174"/>
        <v>0</v>
      </c>
      <c r="BG81" s="665">
        <f t="shared" si="174"/>
        <v>0</v>
      </c>
      <c r="BH81" s="674">
        <f t="shared" si="174"/>
        <v>0</v>
      </c>
      <c r="BI81" s="263">
        <f t="shared" ref="BI81:BI84" si="175">SUM(BA81:BH81)</f>
        <v>0</v>
      </c>
      <c r="BJ81" s="667">
        <f>BJ64*BJ$47/100</f>
        <v>0</v>
      </c>
      <c r="BK81" s="665">
        <f t="shared" ref="BK81:DG81" si="176">BK64*BK$47/100</f>
        <v>0</v>
      </c>
      <c r="BL81" s="665">
        <f t="shared" si="176"/>
        <v>0</v>
      </c>
      <c r="BM81" s="665">
        <f t="shared" si="176"/>
        <v>0</v>
      </c>
      <c r="BN81" s="665">
        <f t="shared" si="176"/>
        <v>0</v>
      </c>
      <c r="BO81" s="665">
        <f t="shared" si="176"/>
        <v>0</v>
      </c>
      <c r="BP81" s="665">
        <f t="shared" si="176"/>
        <v>0</v>
      </c>
      <c r="BQ81" s="665">
        <f t="shared" si="176"/>
        <v>0</v>
      </c>
      <c r="BR81" s="665">
        <f t="shared" si="176"/>
        <v>0</v>
      </c>
      <c r="BS81" s="665">
        <f t="shared" si="176"/>
        <v>0</v>
      </c>
      <c r="BT81" s="665">
        <f t="shared" si="176"/>
        <v>0</v>
      </c>
      <c r="BU81" s="665">
        <f t="shared" si="176"/>
        <v>0</v>
      </c>
      <c r="BV81" s="665">
        <f t="shared" si="176"/>
        <v>0</v>
      </c>
      <c r="BW81" s="665">
        <f t="shared" si="176"/>
        <v>0</v>
      </c>
      <c r="BX81" s="665">
        <f t="shared" si="176"/>
        <v>0</v>
      </c>
      <c r="BY81" s="665">
        <f t="shared" si="176"/>
        <v>0</v>
      </c>
      <c r="BZ81" s="665">
        <f t="shared" si="176"/>
        <v>0</v>
      </c>
      <c r="CA81" s="665">
        <f t="shared" si="176"/>
        <v>0</v>
      </c>
      <c r="CB81" s="665">
        <f t="shared" si="176"/>
        <v>0</v>
      </c>
      <c r="CC81" s="665">
        <f t="shared" si="176"/>
        <v>0</v>
      </c>
      <c r="CD81" s="665">
        <f t="shared" si="176"/>
        <v>0</v>
      </c>
      <c r="CE81" s="665">
        <f t="shared" si="176"/>
        <v>0</v>
      </c>
      <c r="CF81" s="665">
        <f t="shared" si="176"/>
        <v>0</v>
      </c>
      <c r="CG81" s="665">
        <f t="shared" si="176"/>
        <v>0</v>
      </c>
      <c r="CH81" s="665">
        <f t="shared" si="176"/>
        <v>0</v>
      </c>
      <c r="CI81" s="665">
        <f t="shared" si="176"/>
        <v>0</v>
      </c>
      <c r="CJ81" s="665">
        <f t="shared" si="176"/>
        <v>0</v>
      </c>
      <c r="CK81" s="665">
        <f>CK64*CK$47/100</f>
        <v>0</v>
      </c>
      <c r="CL81" s="665">
        <f t="shared" si="176"/>
        <v>0</v>
      </c>
      <c r="CM81" s="665">
        <f t="shared" si="176"/>
        <v>0</v>
      </c>
      <c r="CN81" s="665">
        <f t="shared" si="176"/>
        <v>0</v>
      </c>
      <c r="CO81" s="665">
        <f t="shared" si="176"/>
        <v>0</v>
      </c>
      <c r="CP81" s="665">
        <f t="shared" si="176"/>
        <v>0</v>
      </c>
      <c r="CQ81" s="665">
        <f t="shared" si="176"/>
        <v>0</v>
      </c>
      <c r="CR81" s="665">
        <f t="shared" si="176"/>
        <v>0</v>
      </c>
      <c r="CS81" s="665">
        <f t="shared" si="176"/>
        <v>0</v>
      </c>
      <c r="CT81" s="665">
        <f t="shared" si="176"/>
        <v>0</v>
      </c>
      <c r="CU81" s="665">
        <f t="shared" si="176"/>
        <v>0</v>
      </c>
      <c r="CV81" s="665">
        <f t="shared" si="176"/>
        <v>0</v>
      </c>
      <c r="CW81" s="665">
        <f t="shared" si="176"/>
        <v>0</v>
      </c>
      <c r="CX81" s="665">
        <f t="shared" si="176"/>
        <v>0</v>
      </c>
      <c r="CY81" s="665">
        <f t="shared" si="176"/>
        <v>0</v>
      </c>
      <c r="CZ81" s="665">
        <f t="shared" si="176"/>
        <v>0</v>
      </c>
      <c r="DA81" s="665">
        <f t="shared" si="176"/>
        <v>0</v>
      </c>
      <c r="DB81" s="665">
        <f t="shared" si="176"/>
        <v>0</v>
      </c>
      <c r="DC81" s="665">
        <f t="shared" si="176"/>
        <v>0</v>
      </c>
      <c r="DD81" s="665">
        <f t="shared" si="176"/>
        <v>0</v>
      </c>
      <c r="DE81" s="665">
        <f t="shared" si="176"/>
        <v>0</v>
      </c>
      <c r="DF81" s="665">
        <f t="shared" si="176"/>
        <v>0</v>
      </c>
      <c r="DG81" s="674">
        <f t="shared" si="176"/>
        <v>0</v>
      </c>
      <c r="DH81" s="660">
        <f t="shared" ref="DH81:DH84" si="177">SUM(BJ81:DG81)</f>
        <v>0</v>
      </c>
    </row>
    <row r="82" spans="2:112" ht="35.25" customHeight="1" x14ac:dyDescent="0.25">
      <c r="B82" s="69"/>
      <c r="C82" s="68"/>
      <c r="D82" s="67"/>
      <c r="E82" s="67"/>
      <c r="F82" s="663" t="s">
        <v>259</v>
      </c>
      <c r="G82" s="253">
        <f t="shared" ref="G82:G84" si="178">W82+AZ82+BI82+DH82</f>
        <v>0</v>
      </c>
      <c r="H82" s="667">
        <f t="shared" ref="H82:V84" si="179">H65*H$47/100</f>
        <v>0</v>
      </c>
      <c r="I82" s="665">
        <f t="shared" si="179"/>
        <v>0</v>
      </c>
      <c r="J82" s="665">
        <f t="shared" si="179"/>
        <v>0</v>
      </c>
      <c r="K82" s="665">
        <f>K65*K$47/100</f>
        <v>0</v>
      </c>
      <c r="L82" s="665">
        <f t="shared" si="179"/>
        <v>0</v>
      </c>
      <c r="M82" s="665">
        <f t="shared" si="179"/>
        <v>0</v>
      </c>
      <c r="N82" s="665">
        <f t="shared" si="179"/>
        <v>0</v>
      </c>
      <c r="O82" s="665">
        <f t="shared" si="179"/>
        <v>0</v>
      </c>
      <c r="P82" s="665">
        <f t="shared" si="179"/>
        <v>0</v>
      </c>
      <c r="Q82" s="665">
        <f t="shared" si="179"/>
        <v>0</v>
      </c>
      <c r="R82" s="665">
        <f t="shared" si="179"/>
        <v>0</v>
      </c>
      <c r="S82" s="665">
        <f t="shared" si="179"/>
        <v>0</v>
      </c>
      <c r="T82" s="665">
        <f t="shared" si="179"/>
        <v>0</v>
      </c>
      <c r="U82" s="665">
        <f>U65*U$47/100</f>
        <v>0</v>
      </c>
      <c r="V82" s="671">
        <f t="shared" si="179"/>
        <v>0</v>
      </c>
      <c r="W82" s="263">
        <f t="shared" ref="W82:W84" si="180">SUM(H82:V82)</f>
        <v>0</v>
      </c>
      <c r="X82" s="667">
        <f t="shared" ref="X82:AY82" si="181">X65*X$47/100</f>
        <v>0</v>
      </c>
      <c r="Y82" s="665">
        <f t="shared" si="181"/>
        <v>0</v>
      </c>
      <c r="Z82" s="665">
        <f t="shared" si="181"/>
        <v>0</v>
      </c>
      <c r="AA82" s="665">
        <f t="shared" si="181"/>
        <v>0</v>
      </c>
      <c r="AB82" s="665">
        <f t="shared" si="181"/>
        <v>0</v>
      </c>
      <c r="AC82" s="665">
        <f t="shared" si="181"/>
        <v>0</v>
      </c>
      <c r="AD82" s="665">
        <f t="shared" si="181"/>
        <v>0</v>
      </c>
      <c r="AE82" s="665">
        <f t="shared" si="181"/>
        <v>0</v>
      </c>
      <c r="AF82" s="665">
        <f t="shared" si="181"/>
        <v>0</v>
      </c>
      <c r="AG82" s="665">
        <f t="shared" si="181"/>
        <v>0</v>
      </c>
      <c r="AH82" s="665">
        <f t="shared" si="181"/>
        <v>0</v>
      </c>
      <c r="AI82" s="665">
        <f t="shared" si="181"/>
        <v>0</v>
      </c>
      <c r="AJ82" s="665">
        <f t="shared" si="181"/>
        <v>0</v>
      </c>
      <c r="AK82" s="665">
        <f t="shared" si="181"/>
        <v>0</v>
      </c>
      <c r="AL82" s="665">
        <f t="shared" si="181"/>
        <v>0</v>
      </c>
      <c r="AM82" s="665">
        <f t="shared" si="181"/>
        <v>0</v>
      </c>
      <c r="AN82" s="665">
        <f t="shared" si="181"/>
        <v>0</v>
      </c>
      <c r="AO82" s="665">
        <f t="shared" si="181"/>
        <v>0</v>
      </c>
      <c r="AP82" s="665">
        <f t="shared" si="181"/>
        <v>0</v>
      </c>
      <c r="AQ82" s="665">
        <f t="shared" si="181"/>
        <v>0</v>
      </c>
      <c r="AR82" s="665">
        <f t="shared" si="181"/>
        <v>0</v>
      </c>
      <c r="AS82" s="665">
        <f t="shared" si="181"/>
        <v>0</v>
      </c>
      <c r="AT82" s="665">
        <f t="shared" si="181"/>
        <v>0</v>
      </c>
      <c r="AU82" s="665">
        <f t="shared" si="181"/>
        <v>0</v>
      </c>
      <c r="AV82" s="665">
        <f t="shared" si="181"/>
        <v>0</v>
      </c>
      <c r="AW82" s="665">
        <f t="shared" si="181"/>
        <v>0</v>
      </c>
      <c r="AX82" s="665">
        <f t="shared" si="181"/>
        <v>0</v>
      </c>
      <c r="AY82" s="674">
        <f t="shared" si="181"/>
        <v>0</v>
      </c>
      <c r="AZ82" s="263">
        <f t="shared" si="173"/>
        <v>0</v>
      </c>
      <c r="BA82" s="667">
        <f t="shared" ref="BA82:BH82" si="182">BA65*BA$47/100</f>
        <v>0</v>
      </c>
      <c r="BB82" s="665">
        <f t="shared" si="182"/>
        <v>0</v>
      </c>
      <c r="BC82" s="665">
        <f t="shared" si="182"/>
        <v>0</v>
      </c>
      <c r="BD82" s="665">
        <f t="shared" si="182"/>
        <v>0</v>
      </c>
      <c r="BE82" s="665">
        <f t="shared" si="182"/>
        <v>0</v>
      </c>
      <c r="BF82" s="665">
        <f t="shared" si="182"/>
        <v>0</v>
      </c>
      <c r="BG82" s="665">
        <f t="shared" si="182"/>
        <v>0</v>
      </c>
      <c r="BH82" s="674">
        <f t="shared" si="182"/>
        <v>0</v>
      </c>
      <c r="BI82" s="263">
        <f t="shared" si="175"/>
        <v>0</v>
      </c>
      <c r="BJ82" s="667">
        <f t="shared" ref="BJ82:DG82" si="183">BJ65*BJ$47/100</f>
        <v>0</v>
      </c>
      <c r="BK82" s="665">
        <f t="shared" si="183"/>
        <v>0</v>
      </c>
      <c r="BL82" s="665">
        <f t="shared" si="183"/>
        <v>0</v>
      </c>
      <c r="BM82" s="665">
        <f t="shared" si="183"/>
        <v>0</v>
      </c>
      <c r="BN82" s="665">
        <f t="shared" si="183"/>
        <v>0</v>
      </c>
      <c r="BO82" s="665">
        <f t="shared" si="183"/>
        <v>0</v>
      </c>
      <c r="BP82" s="665">
        <f t="shared" si="183"/>
        <v>0</v>
      </c>
      <c r="BQ82" s="665">
        <f t="shared" si="183"/>
        <v>0</v>
      </c>
      <c r="BR82" s="665">
        <f t="shared" si="183"/>
        <v>0</v>
      </c>
      <c r="BS82" s="665">
        <f t="shared" si="183"/>
        <v>0</v>
      </c>
      <c r="BT82" s="665">
        <f t="shared" si="183"/>
        <v>0</v>
      </c>
      <c r="BU82" s="665">
        <f t="shared" si="183"/>
        <v>0</v>
      </c>
      <c r="BV82" s="665">
        <f t="shared" si="183"/>
        <v>0</v>
      </c>
      <c r="BW82" s="665">
        <f t="shared" si="183"/>
        <v>0</v>
      </c>
      <c r="BX82" s="665">
        <f t="shared" si="183"/>
        <v>0</v>
      </c>
      <c r="BY82" s="665">
        <f t="shared" si="183"/>
        <v>0</v>
      </c>
      <c r="BZ82" s="665">
        <f t="shared" si="183"/>
        <v>0</v>
      </c>
      <c r="CA82" s="665">
        <f t="shared" si="183"/>
        <v>0</v>
      </c>
      <c r="CB82" s="665">
        <f t="shared" si="183"/>
        <v>0</v>
      </c>
      <c r="CC82" s="665">
        <f t="shared" si="183"/>
        <v>0</v>
      </c>
      <c r="CD82" s="665">
        <f t="shared" si="183"/>
        <v>0</v>
      </c>
      <c r="CE82" s="665">
        <f t="shared" si="183"/>
        <v>0</v>
      </c>
      <c r="CF82" s="665">
        <f t="shared" si="183"/>
        <v>0</v>
      </c>
      <c r="CG82" s="665">
        <f t="shared" si="183"/>
        <v>0</v>
      </c>
      <c r="CH82" s="665">
        <f t="shared" si="183"/>
        <v>0</v>
      </c>
      <c r="CI82" s="665">
        <f t="shared" si="183"/>
        <v>0</v>
      </c>
      <c r="CJ82" s="665">
        <f t="shared" si="183"/>
        <v>0</v>
      </c>
      <c r="CK82" s="665">
        <f t="shared" si="183"/>
        <v>0</v>
      </c>
      <c r="CL82" s="665">
        <f t="shared" si="183"/>
        <v>0</v>
      </c>
      <c r="CM82" s="665">
        <f t="shared" si="183"/>
        <v>0</v>
      </c>
      <c r="CN82" s="665">
        <f t="shared" si="183"/>
        <v>0</v>
      </c>
      <c r="CO82" s="665">
        <f t="shared" si="183"/>
        <v>0</v>
      </c>
      <c r="CP82" s="665">
        <f t="shared" si="183"/>
        <v>0</v>
      </c>
      <c r="CQ82" s="665">
        <f t="shared" si="183"/>
        <v>0</v>
      </c>
      <c r="CR82" s="665">
        <f t="shared" si="183"/>
        <v>0</v>
      </c>
      <c r="CS82" s="665">
        <f t="shared" si="183"/>
        <v>0</v>
      </c>
      <c r="CT82" s="665">
        <f t="shared" si="183"/>
        <v>0</v>
      </c>
      <c r="CU82" s="665">
        <f t="shared" si="183"/>
        <v>0</v>
      </c>
      <c r="CV82" s="665">
        <f t="shared" si="183"/>
        <v>0</v>
      </c>
      <c r="CW82" s="665">
        <f t="shared" si="183"/>
        <v>0</v>
      </c>
      <c r="CX82" s="665">
        <f t="shared" si="183"/>
        <v>0</v>
      </c>
      <c r="CY82" s="665">
        <f t="shared" si="183"/>
        <v>0</v>
      </c>
      <c r="CZ82" s="665">
        <f t="shared" si="183"/>
        <v>0</v>
      </c>
      <c r="DA82" s="665">
        <f t="shared" si="183"/>
        <v>0</v>
      </c>
      <c r="DB82" s="665">
        <f t="shared" si="183"/>
        <v>0</v>
      </c>
      <c r="DC82" s="665">
        <f t="shared" si="183"/>
        <v>0</v>
      </c>
      <c r="DD82" s="665">
        <f t="shared" si="183"/>
        <v>0</v>
      </c>
      <c r="DE82" s="665">
        <f t="shared" si="183"/>
        <v>0</v>
      </c>
      <c r="DF82" s="665">
        <f t="shared" si="183"/>
        <v>0</v>
      </c>
      <c r="DG82" s="674">
        <f t="shared" si="183"/>
        <v>0</v>
      </c>
      <c r="DH82" s="660">
        <f t="shared" si="177"/>
        <v>0</v>
      </c>
    </row>
    <row r="83" spans="2:112" ht="35.25" customHeight="1" x14ac:dyDescent="0.25">
      <c r="B83" s="69"/>
      <c r="C83" s="68"/>
      <c r="D83" s="67"/>
      <c r="E83" s="67"/>
      <c r="F83" s="663" t="s">
        <v>260</v>
      </c>
      <c r="G83" s="253">
        <f t="shared" si="178"/>
        <v>0</v>
      </c>
      <c r="H83" s="667">
        <f>H66*H$47/100</f>
        <v>0</v>
      </c>
      <c r="I83" s="665">
        <f t="shared" si="179"/>
        <v>0</v>
      </c>
      <c r="J83" s="665">
        <f t="shared" si="179"/>
        <v>0</v>
      </c>
      <c r="K83" s="665">
        <f t="shared" si="179"/>
        <v>0</v>
      </c>
      <c r="L83" s="665">
        <f t="shared" si="179"/>
        <v>0</v>
      </c>
      <c r="M83" s="665">
        <f t="shared" si="179"/>
        <v>0</v>
      </c>
      <c r="N83" s="665">
        <f t="shared" si="179"/>
        <v>0</v>
      </c>
      <c r="O83" s="665">
        <f t="shared" si="179"/>
        <v>0</v>
      </c>
      <c r="P83" s="665">
        <f t="shared" si="179"/>
        <v>0</v>
      </c>
      <c r="Q83" s="665">
        <f t="shared" si="179"/>
        <v>0</v>
      </c>
      <c r="R83" s="665">
        <f t="shared" si="179"/>
        <v>0</v>
      </c>
      <c r="S83" s="665">
        <f t="shared" si="179"/>
        <v>0</v>
      </c>
      <c r="T83" s="665">
        <f t="shared" si="179"/>
        <v>0</v>
      </c>
      <c r="U83" s="665">
        <f t="shared" si="179"/>
        <v>0</v>
      </c>
      <c r="V83" s="671">
        <f t="shared" si="179"/>
        <v>0</v>
      </c>
      <c r="W83" s="263">
        <f t="shared" si="180"/>
        <v>0</v>
      </c>
      <c r="X83" s="667">
        <f t="shared" ref="X83:AY83" si="184">X66*X$47/100</f>
        <v>0</v>
      </c>
      <c r="Y83" s="665">
        <f t="shared" si="184"/>
        <v>0</v>
      </c>
      <c r="Z83" s="665">
        <f t="shared" si="184"/>
        <v>0</v>
      </c>
      <c r="AA83" s="665">
        <f t="shared" si="184"/>
        <v>0</v>
      </c>
      <c r="AB83" s="665">
        <f t="shared" si="184"/>
        <v>0</v>
      </c>
      <c r="AC83" s="665">
        <f t="shared" si="184"/>
        <v>0</v>
      </c>
      <c r="AD83" s="665">
        <f t="shared" si="184"/>
        <v>0</v>
      </c>
      <c r="AE83" s="665">
        <f t="shared" si="184"/>
        <v>0</v>
      </c>
      <c r="AF83" s="665">
        <f t="shared" si="184"/>
        <v>0</v>
      </c>
      <c r="AG83" s="665">
        <f t="shared" si="184"/>
        <v>0</v>
      </c>
      <c r="AH83" s="665">
        <f t="shared" si="184"/>
        <v>0</v>
      </c>
      <c r="AI83" s="665">
        <f t="shared" si="184"/>
        <v>0</v>
      </c>
      <c r="AJ83" s="665">
        <f t="shared" si="184"/>
        <v>0</v>
      </c>
      <c r="AK83" s="665">
        <f t="shared" si="184"/>
        <v>0</v>
      </c>
      <c r="AL83" s="665">
        <f t="shared" si="184"/>
        <v>0</v>
      </c>
      <c r="AM83" s="665">
        <f t="shared" si="184"/>
        <v>0</v>
      </c>
      <c r="AN83" s="665">
        <f t="shared" si="184"/>
        <v>0</v>
      </c>
      <c r="AO83" s="665">
        <f t="shared" si="184"/>
        <v>0</v>
      </c>
      <c r="AP83" s="665">
        <f t="shared" si="184"/>
        <v>0</v>
      </c>
      <c r="AQ83" s="665">
        <f t="shared" si="184"/>
        <v>0</v>
      </c>
      <c r="AR83" s="665">
        <f t="shared" si="184"/>
        <v>0</v>
      </c>
      <c r="AS83" s="665">
        <f t="shared" si="184"/>
        <v>0</v>
      </c>
      <c r="AT83" s="665">
        <f t="shared" si="184"/>
        <v>0</v>
      </c>
      <c r="AU83" s="665">
        <f t="shared" si="184"/>
        <v>0</v>
      </c>
      <c r="AV83" s="665">
        <f t="shared" si="184"/>
        <v>0</v>
      </c>
      <c r="AW83" s="665">
        <f t="shared" si="184"/>
        <v>0</v>
      </c>
      <c r="AX83" s="665">
        <f t="shared" si="184"/>
        <v>0</v>
      </c>
      <c r="AY83" s="674">
        <f t="shared" si="184"/>
        <v>0</v>
      </c>
      <c r="AZ83" s="263">
        <f t="shared" si="173"/>
        <v>0</v>
      </c>
      <c r="BA83" s="667">
        <f t="shared" ref="BA83:BH83" si="185">BA66*BA$47/100</f>
        <v>0</v>
      </c>
      <c r="BB83" s="665">
        <f t="shared" si="185"/>
        <v>0</v>
      </c>
      <c r="BC83" s="665">
        <f t="shared" si="185"/>
        <v>0</v>
      </c>
      <c r="BD83" s="665">
        <f t="shared" si="185"/>
        <v>0</v>
      </c>
      <c r="BE83" s="665">
        <f t="shared" si="185"/>
        <v>0</v>
      </c>
      <c r="BF83" s="665">
        <f t="shared" si="185"/>
        <v>0</v>
      </c>
      <c r="BG83" s="665">
        <f t="shared" si="185"/>
        <v>0</v>
      </c>
      <c r="BH83" s="674">
        <f t="shared" si="185"/>
        <v>0</v>
      </c>
      <c r="BI83" s="263">
        <f t="shared" si="175"/>
        <v>0</v>
      </c>
      <c r="BJ83" s="667">
        <f>BJ66*BJ$47/100</f>
        <v>0</v>
      </c>
      <c r="BK83" s="665">
        <f t="shared" ref="BK83:DG83" si="186">BK66*BK$47/100</f>
        <v>0</v>
      </c>
      <c r="BL83" s="665">
        <f t="shared" si="186"/>
        <v>0</v>
      </c>
      <c r="BM83" s="665">
        <f t="shared" si="186"/>
        <v>0</v>
      </c>
      <c r="BN83" s="665">
        <f t="shared" si="186"/>
        <v>0</v>
      </c>
      <c r="BO83" s="665">
        <f t="shared" si="186"/>
        <v>0</v>
      </c>
      <c r="BP83" s="665">
        <f t="shared" si="186"/>
        <v>0</v>
      </c>
      <c r="BQ83" s="665">
        <f t="shared" si="186"/>
        <v>0</v>
      </c>
      <c r="BR83" s="665">
        <f t="shared" si="186"/>
        <v>0</v>
      </c>
      <c r="BS83" s="665">
        <f t="shared" si="186"/>
        <v>0</v>
      </c>
      <c r="BT83" s="665">
        <f t="shared" si="186"/>
        <v>0</v>
      </c>
      <c r="BU83" s="665">
        <f t="shared" si="186"/>
        <v>0</v>
      </c>
      <c r="BV83" s="665">
        <f t="shared" si="186"/>
        <v>0</v>
      </c>
      <c r="BW83" s="665">
        <f t="shared" si="186"/>
        <v>0</v>
      </c>
      <c r="BX83" s="665">
        <f t="shared" si="186"/>
        <v>0</v>
      </c>
      <c r="BY83" s="665">
        <f t="shared" si="186"/>
        <v>0</v>
      </c>
      <c r="BZ83" s="665">
        <f t="shared" si="186"/>
        <v>0</v>
      </c>
      <c r="CA83" s="665">
        <f t="shared" si="186"/>
        <v>0</v>
      </c>
      <c r="CB83" s="665">
        <f t="shared" si="186"/>
        <v>0</v>
      </c>
      <c r="CC83" s="665">
        <f t="shared" si="186"/>
        <v>0</v>
      </c>
      <c r="CD83" s="665">
        <f t="shared" si="186"/>
        <v>0</v>
      </c>
      <c r="CE83" s="665">
        <f t="shared" si="186"/>
        <v>0</v>
      </c>
      <c r="CF83" s="665">
        <f t="shared" si="186"/>
        <v>0</v>
      </c>
      <c r="CG83" s="665">
        <f t="shared" si="186"/>
        <v>0</v>
      </c>
      <c r="CH83" s="665">
        <f t="shared" si="186"/>
        <v>0</v>
      </c>
      <c r="CI83" s="665">
        <f t="shared" si="186"/>
        <v>0</v>
      </c>
      <c r="CJ83" s="665">
        <f t="shared" si="186"/>
        <v>0</v>
      </c>
      <c r="CK83" s="665">
        <f t="shared" si="186"/>
        <v>0</v>
      </c>
      <c r="CL83" s="665">
        <f t="shared" si="186"/>
        <v>0</v>
      </c>
      <c r="CM83" s="665">
        <f t="shared" si="186"/>
        <v>0</v>
      </c>
      <c r="CN83" s="665">
        <f t="shared" si="186"/>
        <v>0</v>
      </c>
      <c r="CO83" s="665">
        <f t="shared" si="186"/>
        <v>0</v>
      </c>
      <c r="CP83" s="665">
        <f t="shared" si="186"/>
        <v>0</v>
      </c>
      <c r="CQ83" s="665">
        <f t="shared" si="186"/>
        <v>0</v>
      </c>
      <c r="CR83" s="665">
        <f t="shared" si="186"/>
        <v>0</v>
      </c>
      <c r="CS83" s="665">
        <f t="shared" si="186"/>
        <v>0</v>
      </c>
      <c r="CT83" s="665">
        <f t="shared" si="186"/>
        <v>0</v>
      </c>
      <c r="CU83" s="665">
        <f t="shared" si="186"/>
        <v>0</v>
      </c>
      <c r="CV83" s="665">
        <f t="shared" si="186"/>
        <v>0</v>
      </c>
      <c r="CW83" s="665">
        <f t="shared" si="186"/>
        <v>0</v>
      </c>
      <c r="CX83" s="665">
        <f t="shared" si="186"/>
        <v>0</v>
      </c>
      <c r="CY83" s="665">
        <f t="shared" si="186"/>
        <v>0</v>
      </c>
      <c r="CZ83" s="665">
        <f t="shared" si="186"/>
        <v>0</v>
      </c>
      <c r="DA83" s="665">
        <f t="shared" si="186"/>
        <v>0</v>
      </c>
      <c r="DB83" s="665">
        <f t="shared" si="186"/>
        <v>0</v>
      </c>
      <c r="DC83" s="665">
        <f t="shared" si="186"/>
        <v>0</v>
      </c>
      <c r="DD83" s="665">
        <f t="shared" si="186"/>
        <v>0</v>
      </c>
      <c r="DE83" s="665">
        <f t="shared" si="186"/>
        <v>0</v>
      </c>
      <c r="DF83" s="665">
        <f t="shared" si="186"/>
        <v>0</v>
      </c>
      <c r="DG83" s="674">
        <f t="shared" si="186"/>
        <v>0</v>
      </c>
      <c r="DH83" s="660">
        <f t="shared" si="177"/>
        <v>0</v>
      </c>
    </row>
    <row r="84" spans="2:112" ht="35.25" customHeight="1" thickBot="1" x14ac:dyDescent="0.3">
      <c r="E84" s="67"/>
      <c r="F84" s="664" t="s">
        <v>261</v>
      </c>
      <c r="G84" s="254">
        <f t="shared" si="178"/>
        <v>0</v>
      </c>
      <c r="H84" s="668">
        <f t="shared" si="179"/>
        <v>0</v>
      </c>
      <c r="I84" s="669">
        <f t="shared" si="179"/>
        <v>0</v>
      </c>
      <c r="J84" s="669">
        <f t="shared" si="179"/>
        <v>0</v>
      </c>
      <c r="K84" s="669">
        <f t="shared" si="179"/>
        <v>0</v>
      </c>
      <c r="L84" s="669">
        <f t="shared" si="179"/>
        <v>0</v>
      </c>
      <c r="M84" s="669">
        <f t="shared" si="179"/>
        <v>0</v>
      </c>
      <c r="N84" s="669">
        <f t="shared" si="179"/>
        <v>0</v>
      </c>
      <c r="O84" s="669">
        <f t="shared" si="179"/>
        <v>0</v>
      </c>
      <c r="P84" s="669">
        <f t="shared" si="179"/>
        <v>0</v>
      </c>
      <c r="Q84" s="669">
        <f t="shared" si="179"/>
        <v>0</v>
      </c>
      <c r="R84" s="669">
        <f t="shared" si="179"/>
        <v>0</v>
      </c>
      <c r="S84" s="669">
        <f t="shared" si="179"/>
        <v>0</v>
      </c>
      <c r="T84" s="669">
        <f t="shared" si="179"/>
        <v>0</v>
      </c>
      <c r="U84" s="669">
        <f t="shared" si="179"/>
        <v>0</v>
      </c>
      <c r="V84" s="672">
        <f t="shared" si="179"/>
        <v>0</v>
      </c>
      <c r="W84" s="264">
        <f t="shared" si="180"/>
        <v>0</v>
      </c>
      <c r="X84" s="668">
        <f t="shared" ref="X84:AY84" si="187">X67*X$47/100</f>
        <v>0</v>
      </c>
      <c r="Y84" s="669">
        <f t="shared" si="187"/>
        <v>0</v>
      </c>
      <c r="Z84" s="669">
        <f t="shared" si="187"/>
        <v>0</v>
      </c>
      <c r="AA84" s="669">
        <f t="shared" si="187"/>
        <v>0</v>
      </c>
      <c r="AB84" s="669">
        <f t="shared" si="187"/>
        <v>0</v>
      </c>
      <c r="AC84" s="669">
        <f t="shared" si="187"/>
        <v>0</v>
      </c>
      <c r="AD84" s="669">
        <f t="shared" si="187"/>
        <v>0</v>
      </c>
      <c r="AE84" s="669">
        <f t="shared" si="187"/>
        <v>0</v>
      </c>
      <c r="AF84" s="669">
        <f t="shared" si="187"/>
        <v>0</v>
      </c>
      <c r="AG84" s="669">
        <f t="shared" si="187"/>
        <v>0</v>
      </c>
      <c r="AH84" s="669">
        <f t="shared" si="187"/>
        <v>0</v>
      </c>
      <c r="AI84" s="669">
        <f t="shared" si="187"/>
        <v>0</v>
      </c>
      <c r="AJ84" s="669">
        <f t="shared" si="187"/>
        <v>0</v>
      </c>
      <c r="AK84" s="669">
        <f t="shared" si="187"/>
        <v>0</v>
      </c>
      <c r="AL84" s="669">
        <f t="shared" si="187"/>
        <v>0</v>
      </c>
      <c r="AM84" s="669">
        <f t="shared" si="187"/>
        <v>0</v>
      </c>
      <c r="AN84" s="669">
        <f t="shared" si="187"/>
        <v>0</v>
      </c>
      <c r="AO84" s="669">
        <f t="shared" si="187"/>
        <v>0</v>
      </c>
      <c r="AP84" s="669">
        <f t="shared" si="187"/>
        <v>0</v>
      </c>
      <c r="AQ84" s="669">
        <f t="shared" si="187"/>
        <v>0</v>
      </c>
      <c r="AR84" s="669">
        <f t="shared" si="187"/>
        <v>0</v>
      </c>
      <c r="AS84" s="669">
        <f t="shared" si="187"/>
        <v>0</v>
      </c>
      <c r="AT84" s="669">
        <f t="shared" si="187"/>
        <v>0</v>
      </c>
      <c r="AU84" s="669">
        <f t="shared" si="187"/>
        <v>0</v>
      </c>
      <c r="AV84" s="669">
        <f t="shared" si="187"/>
        <v>0</v>
      </c>
      <c r="AW84" s="669">
        <f t="shared" si="187"/>
        <v>0</v>
      </c>
      <c r="AX84" s="669">
        <f t="shared" si="187"/>
        <v>0</v>
      </c>
      <c r="AY84" s="675">
        <f t="shared" si="187"/>
        <v>0</v>
      </c>
      <c r="AZ84" s="264">
        <f t="shared" si="173"/>
        <v>0</v>
      </c>
      <c r="BA84" s="668">
        <f t="shared" ref="BA84:BH84" si="188">BA67*BA$47/100</f>
        <v>0</v>
      </c>
      <c r="BB84" s="669">
        <f t="shared" si="188"/>
        <v>0</v>
      </c>
      <c r="BC84" s="669">
        <f t="shared" si="188"/>
        <v>0</v>
      </c>
      <c r="BD84" s="669">
        <f t="shared" si="188"/>
        <v>0</v>
      </c>
      <c r="BE84" s="669">
        <f t="shared" si="188"/>
        <v>0</v>
      </c>
      <c r="BF84" s="669">
        <f t="shared" si="188"/>
        <v>0</v>
      </c>
      <c r="BG84" s="669">
        <f t="shared" si="188"/>
        <v>0</v>
      </c>
      <c r="BH84" s="675">
        <f t="shared" si="188"/>
        <v>0</v>
      </c>
      <c r="BI84" s="264">
        <f t="shared" si="175"/>
        <v>0</v>
      </c>
      <c r="BJ84" s="668">
        <f t="shared" ref="BJ84:DG84" si="189">BJ67*BJ$47/100</f>
        <v>0</v>
      </c>
      <c r="BK84" s="669">
        <f t="shared" si="189"/>
        <v>0</v>
      </c>
      <c r="BL84" s="669">
        <f t="shared" si="189"/>
        <v>0</v>
      </c>
      <c r="BM84" s="669">
        <f t="shared" si="189"/>
        <v>0</v>
      </c>
      <c r="BN84" s="669">
        <f t="shared" si="189"/>
        <v>0</v>
      </c>
      <c r="BO84" s="669">
        <f t="shared" si="189"/>
        <v>0</v>
      </c>
      <c r="BP84" s="669">
        <f t="shared" si="189"/>
        <v>0</v>
      </c>
      <c r="BQ84" s="669">
        <f t="shared" si="189"/>
        <v>0</v>
      </c>
      <c r="BR84" s="669">
        <f t="shared" si="189"/>
        <v>0</v>
      </c>
      <c r="BS84" s="669">
        <f t="shared" si="189"/>
        <v>0</v>
      </c>
      <c r="BT84" s="669">
        <f t="shared" si="189"/>
        <v>0</v>
      </c>
      <c r="BU84" s="669">
        <f t="shared" si="189"/>
        <v>0</v>
      </c>
      <c r="BV84" s="669">
        <f t="shared" si="189"/>
        <v>0</v>
      </c>
      <c r="BW84" s="669">
        <f t="shared" si="189"/>
        <v>0</v>
      </c>
      <c r="BX84" s="669">
        <f t="shared" si="189"/>
        <v>0</v>
      </c>
      <c r="BY84" s="669">
        <f t="shared" si="189"/>
        <v>0</v>
      </c>
      <c r="BZ84" s="669">
        <f t="shared" si="189"/>
        <v>0</v>
      </c>
      <c r="CA84" s="669">
        <f t="shared" si="189"/>
        <v>0</v>
      </c>
      <c r="CB84" s="669">
        <f t="shared" si="189"/>
        <v>0</v>
      </c>
      <c r="CC84" s="669">
        <f t="shared" si="189"/>
        <v>0</v>
      </c>
      <c r="CD84" s="669">
        <f t="shared" si="189"/>
        <v>0</v>
      </c>
      <c r="CE84" s="669">
        <f t="shared" si="189"/>
        <v>0</v>
      </c>
      <c r="CF84" s="669">
        <f t="shared" si="189"/>
        <v>0</v>
      </c>
      <c r="CG84" s="669">
        <f t="shared" si="189"/>
        <v>0</v>
      </c>
      <c r="CH84" s="669">
        <f t="shared" si="189"/>
        <v>0</v>
      </c>
      <c r="CI84" s="669">
        <f t="shared" si="189"/>
        <v>0</v>
      </c>
      <c r="CJ84" s="669">
        <f t="shared" si="189"/>
        <v>0</v>
      </c>
      <c r="CK84" s="669">
        <f t="shared" si="189"/>
        <v>0</v>
      </c>
      <c r="CL84" s="669">
        <f t="shared" si="189"/>
        <v>0</v>
      </c>
      <c r="CM84" s="669">
        <f t="shared" si="189"/>
        <v>0</v>
      </c>
      <c r="CN84" s="669">
        <f t="shared" si="189"/>
        <v>0</v>
      </c>
      <c r="CO84" s="669">
        <f t="shared" si="189"/>
        <v>0</v>
      </c>
      <c r="CP84" s="669">
        <f t="shared" si="189"/>
        <v>0</v>
      </c>
      <c r="CQ84" s="669">
        <f t="shared" si="189"/>
        <v>0</v>
      </c>
      <c r="CR84" s="669">
        <f t="shared" si="189"/>
        <v>0</v>
      </c>
      <c r="CS84" s="669">
        <f t="shared" si="189"/>
        <v>0</v>
      </c>
      <c r="CT84" s="669">
        <f t="shared" si="189"/>
        <v>0</v>
      </c>
      <c r="CU84" s="669">
        <f t="shared" si="189"/>
        <v>0</v>
      </c>
      <c r="CV84" s="669">
        <f t="shared" si="189"/>
        <v>0</v>
      </c>
      <c r="CW84" s="669">
        <f t="shared" si="189"/>
        <v>0</v>
      </c>
      <c r="CX84" s="669">
        <f t="shared" si="189"/>
        <v>0</v>
      </c>
      <c r="CY84" s="669">
        <f t="shared" si="189"/>
        <v>0</v>
      </c>
      <c r="CZ84" s="669">
        <f t="shared" si="189"/>
        <v>0</v>
      </c>
      <c r="DA84" s="669">
        <f t="shared" si="189"/>
        <v>0</v>
      </c>
      <c r="DB84" s="669">
        <f t="shared" si="189"/>
        <v>0</v>
      </c>
      <c r="DC84" s="669">
        <f t="shared" si="189"/>
        <v>0</v>
      </c>
      <c r="DD84" s="669">
        <f t="shared" si="189"/>
        <v>0</v>
      </c>
      <c r="DE84" s="669">
        <f t="shared" si="189"/>
        <v>0</v>
      </c>
      <c r="DF84" s="669">
        <f t="shared" si="189"/>
        <v>0</v>
      </c>
      <c r="DG84" s="675">
        <f t="shared" si="189"/>
        <v>0</v>
      </c>
      <c r="DH84" s="661">
        <f t="shared" si="177"/>
        <v>0</v>
      </c>
    </row>
    <row r="85" spans="2:112" ht="17.25" thickBot="1" x14ac:dyDescent="0.3">
      <c r="B85" s="676"/>
      <c r="C85" s="676"/>
      <c r="D85" s="24"/>
      <c r="E85" s="67"/>
      <c r="F85" s="656"/>
      <c r="G85" s="67"/>
    </row>
    <row r="86" spans="2:112" ht="33.75" thickBot="1" x14ac:dyDescent="0.3">
      <c r="B86" s="47" t="s">
        <v>99</v>
      </c>
      <c r="C86" s="48" t="s">
        <v>148</v>
      </c>
      <c r="D86" s="49" t="s">
        <v>64</v>
      </c>
      <c r="E86" s="67"/>
      <c r="F86" s="656"/>
      <c r="G86" s="67"/>
    </row>
    <row r="87" spans="2:112" ht="33" x14ac:dyDescent="0.25">
      <c r="B87" s="909">
        <v>2200</v>
      </c>
      <c r="C87" s="70" t="s">
        <v>151</v>
      </c>
      <c r="D87" s="71">
        <f>D92+D97+D102+D107+D112+D117+D124+D183</f>
        <v>0</v>
      </c>
      <c r="E87" s="52"/>
      <c r="F87" s="72"/>
      <c r="G87" s="72"/>
    </row>
    <row r="88" spans="2:112" x14ac:dyDescent="0.25">
      <c r="B88" s="910"/>
      <c r="C88" s="58" t="s">
        <v>133</v>
      </c>
      <c r="D88" s="73">
        <f>D93+D98+D103+D108+D113+D118+D125+D184</f>
        <v>0</v>
      </c>
      <c r="E88" s="52"/>
      <c r="F88" s="72"/>
      <c r="G88" s="72"/>
    </row>
    <row r="89" spans="2:112" x14ac:dyDescent="0.25">
      <c r="B89" s="910"/>
      <c r="C89" s="58" t="s">
        <v>134</v>
      </c>
      <c r="D89" s="73">
        <f>D94+D99+D104+D109+D114+D119+D126+D185</f>
        <v>0</v>
      </c>
      <c r="E89" s="52"/>
      <c r="F89" s="72"/>
      <c r="G89" s="72"/>
    </row>
    <row r="90" spans="2:112" x14ac:dyDescent="0.25">
      <c r="B90" s="910"/>
      <c r="C90" s="58" t="s">
        <v>137</v>
      </c>
      <c r="D90" s="73">
        <f>D95+D100+D105+D110+D115+D120+D127+D186</f>
        <v>0</v>
      </c>
      <c r="E90" s="52"/>
      <c r="F90" s="72"/>
      <c r="G90" s="72"/>
    </row>
    <row r="91" spans="2:112" ht="17.25" thickBot="1" x14ac:dyDescent="0.3">
      <c r="B91" s="911"/>
      <c r="C91" s="60" t="s">
        <v>143</v>
      </c>
      <c r="D91" s="74">
        <f>D96+D101+D106+D111+D116+D121+D128+D187</f>
        <v>0</v>
      </c>
      <c r="E91" s="52"/>
      <c r="F91" s="72"/>
      <c r="G91" s="72"/>
    </row>
    <row r="92" spans="2:112" ht="42.75" customHeight="1" x14ac:dyDescent="0.25">
      <c r="B92" s="895">
        <v>2210</v>
      </c>
      <c r="C92" s="55" t="s">
        <v>152</v>
      </c>
      <c r="D92" s="71">
        <f>SUM(D93:D96)</f>
        <v>0</v>
      </c>
      <c r="E92" s="75"/>
      <c r="F92" s="76"/>
      <c r="G92" s="75"/>
    </row>
    <row r="93" spans="2:112" x14ac:dyDescent="0.25">
      <c r="B93" s="891"/>
      <c r="C93" s="58" t="s">
        <v>133</v>
      </c>
      <c r="D93" s="100"/>
      <c r="E93" s="75"/>
      <c r="F93" s="76"/>
      <c r="G93" s="75"/>
    </row>
    <row r="94" spans="2:112" x14ac:dyDescent="0.25">
      <c r="B94" s="891"/>
      <c r="C94" s="58" t="s">
        <v>134</v>
      </c>
      <c r="D94" s="100"/>
      <c r="E94" s="75"/>
      <c r="F94" s="76"/>
      <c r="G94" s="75"/>
    </row>
    <row r="95" spans="2:112" x14ac:dyDescent="0.25">
      <c r="B95" s="891"/>
      <c r="C95" s="58" t="s">
        <v>137</v>
      </c>
      <c r="D95" s="100"/>
      <c r="E95" s="75"/>
      <c r="F95" s="76"/>
      <c r="G95" s="75"/>
    </row>
    <row r="96" spans="2:112" ht="17.25" thickBot="1" x14ac:dyDescent="0.3">
      <c r="B96" s="892"/>
      <c r="C96" s="77" t="s">
        <v>143</v>
      </c>
      <c r="D96" s="115"/>
      <c r="E96" s="75"/>
      <c r="F96" s="76"/>
      <c r="G96" s="75"/>
    </row>
    <row r="97" spans="2:7" ht="42" customHeight="1" x14ac:dyDescent="0.25">
      <c r="B97" s="890">
        <v>2220</v>
      </c>
      <c r="C97" s="70" t="s">
        <v>153</v>
      </c>
      <c r="D97" s="71">
        <f>SUM(D98:D101)</f>
        <v>0</v>
      </c>
      <c r="E97" s="75"/>
      <c r="F97" s="76"/>
      <c r="G97" s="75"/>
    </row>
    <row r="98" spans="2:7" x14ac:dyDescent="0.25">
      <c r="B98" s="891"/>
      <c r="C98" s="58" t="s">
        <v>133</v>
      </c>
      <c r="D98" s="100"/>
      <c r="E98" s="75"/>
      <c r="F98" s="76"/>
      <c r="G98" s="75"/>
    </row>
    <row r="99" spans="2:7" x14ac:dyDescent="0.25">
      <c r="B99" s="891"/>
      <c r="C99" s="58" t="s">
        <v>134</v>
      </c>
      <c r="D99" s="100"/>
      <c r="E99" s="75"/>
      <c r="F99" s="76"/>
      <c r="G99" s="75"/>
    </row>
    <row r="100" spans="2:7" x14ac:dyDescent="0.25">
      <c r="B100" s="891"/>
      <c r="C100" s="58" t="s">
        <v>137</v>
      </c>
      <c r="D100" s="100"/>
      <c r="E100" s="75"/>
      <c r="F100" s="76"/>
      <c r="G100" s="75"/>
    </row>
    <row r="101" spans="2:7" ht="17.25" thickBot="1" x14ac:dyDescent="0.3">
      <c r="B101" s="892"/>
      <c r="C101" s="77" t="s">
        <v>143</v>
      </c>
      <c r="D101" s="115"/>
      <c r="E101" s="75"/>
      <c r="F101" s="76"/>
      <c r="G101" s="75"/>
    </row>
    <row r="102" spans="2:7" ht="40.5" customHeight="1" x14ac:dyDescent="0.25">
      <c r="B102" s="890">
        <v>2230</v>
      </c>
      <c r="C102" s="70" t="s">
        <v>154</v>
      </c>
      <c r="D102" s="71">
        <f>SUM(D103:D106)</f>
        <v>0</v>
      </c>
      <c r="E102" s="75"/>
      <c r="F102" s="75"/>
      <c r="G102" s="75"/>
    </row>
    <row r="103" spans="2:7" x14ac:dyDescent="0.25">
      <c r="B103" s="891"/>
      <c r="C103" s="58" t="s">
        <v>133</v>
      </c>
      <c r="D103" s="100"/>
      <c r="E103" s="75"/>
      <c r="F103" s="75"/>
      <c r="G103" s="75"/>
    </row>
    <row r="104" spans="2:7" x14ac:dyDescent="0.25">
      <c r="B104" s="891"/>
      <c r="C104" s="58" t="s">
        <v>134</v>
      </c>
      <c r="D104" s="100"/>
      <c r="E104" s="75"/>
      <c r="F104" s="75"/>
      <c r="G104" s="75"/>
    </row>
    <row r="105" spans="2:7" x14ac:dyDescent="0.25">
      <c r="B105" s="891"/>
      <c r="C105" s="58" t="s">
        <v>137</v>
      </c>
      <c r="D105" s="100"/>
      <c r="E105" s="75"/>
      <c r="F105" s="75"/>
      <c r="G105" s="75"/>
    </row>
    <row r="106" spans="2:7" ht="17.25" thickBot="1" x14ac:dyDescent="0.3">
      <c r="B106" s="892"/>
      <c r="C106" s="77" t="s">
        <v>143</v>
      </c>
      <c r="D106" s="115"/>
      <c r="E106" s="75"/>
      <c r="F106" s="75"/>
      <c r="G106" s="75"/>
    </row>
    <row r="107" spans="2:7" ht="41.25" customHeight="1" x14ac:dyDescent="0.25">
      <c r="B107" s="890">
        <v>2240</v>
      </c>
      <c r="C107" s="70" t="s">
        <v>155</v>
      </c>
      <c r="D107" s="71">
        <f>SUM(D108:D111)</f>
        <v>0</v>
      </c>
      <c r="E107" s="75"/>
      <c r="F107" s="75"/>
      <c r="G107" s="75"/>
    </row>
    <row r="108" spans="2:7" x14ac:dyDescent="0.25">
      <c r="B108" s="891"/>
      <c r="C108" s="58" t="s">
        <v>133</v>
      </c>
      <c r="D108" s="100"/>
      <c r="E108" s="75"/>
      <c r="F108" s="75"/>
      <c r="G108" s="75"/>
    </row>
    <row r="109" spans="2:7" x14ac:dyDescent="0.25">
      <c r="B109" s="891"/>
      <c r="C109" s="58" t="s">
        <v>134</v>
      </c>
      <c r="D109" s="100"/>
      <c r="E109" s="75"/>
      <c r="F109" s="75"/>
      <c r="G109" s="75"/>
    </row>
    <row r="110" spans="2:7" x14ac:dyDescent="0.25">
      <c r="B110" s="891"/>
      <c r="C110" s="58" t="s">
        <v>137</v>
      </c>
      <c r="D110" s="100"/>
      <c r="E110" s="75"/>
      <c r="F110" s="75"/>
      <c r="G110" s="75"/>
    </row>
    <row r="111" spans="2:7" ht="17.25" thickBot="1" x14ac:dyDescent="0.3">
      <c r="B111" s="892"/>
      <c r="C111" s="77" t="s">
        <v>143</v>
      </c>
      <c r="D111" s="115"/>
      <c r="E111" s="75"/>
      <c r="F111" s="75"/>
      <c r="G111" s="75"/>
    </row>
    <row r="112" spans="2:7" ht="37.5" customHeight="1" x14ac:dyDescent="0.25">
      <c r="B112" s="890">
        <v>2250</v>
      </c>
      <c r="C112" s="70" t="s">
        <v>156</v>
      </c>
      <c r="D112" s="71">
        <f>SUM(D113:D116)</f>
        <v>0</v>
      </c>
      <c r="E112" s="75"/>
      <c r="F112" s="75"/>
      <c r="G112" s="75"/>
    </row>
    <row r="113" spans="2:8" x14ac:dyDescent="0.25">
      <c r="B113" s="891"/>
      <c r="C113" s="58" t="s">
        <v>133</v>
      </c>
      <c r="D113" s="100"/>
      <c r="E113" s="75"/>
      <c r="F113" s="75"/>
      <c r="G113" s="75"/>
    </row>
    <row r="114" spans="2:8" x14ac:dyDescent="0.25">
      <c r="B114" s="891"/>
      <c r="C114" s="58" t="s">
        <v>134</v>
      </c>
      <c r="D114" s="100"/>
      <c r="E114" s="75"/>
      <c r="F114" s="75"/>
      <c r="G114" s="75"/>
    </row>
    <row r="115" spans="2:8" x14ac:dyDescent="0.25">
      <c r="B115" s="891"/>
      <c r="C115" s="58" t="s">
        <v>137</v>
      </c>
      <c r="D115" s="100"/>
      <c r="E115" s="75"/>
      <c r="F115" s="75"/>
      <c r="G115" s="75"/>
    </row>
    <row r="116" spans="2:8" ht="17.25" thickBot="1" x14ac:dyDescent="0.3">
      <c r="B116" s="892"/>
      <c r="C116" s="77" t="s">
        <v>143</v>
      </c>
      <c r="D116" s="115"/>
      <c r="E116" s="75"/>
      <c r="F116" s="75"/>
      <c r="G116" s="75"/>
    </row>
    <row r="117" spans="2:8" ht="38.25" customHeight="1" x14ac:dyDescent="0.25">
      <c r="B117" s="890">
        <v>2260</v>
      </c>
      <c r="C117" s="70" t="s">
        <v>157</v>
      </c>
      <c r="D117" s="71">
        <f>SUM(D118:D121)</f>
        <v>0</v>
      </c>
      <c r="E117" s="75"/>
      <c r="F117" s="75"/>
      <c r="G117" s="75"/>
      <c r="H117" s="8"/>
    </row>
    <row r="118" spans="2:8" s="8" customFormat="1" x14ac:dyDescent="0.25">
      <c r="B118" s="891"/>
      <c r="C118" s="58" t="s">
        <v>133</v>
      </c>
      <c r="D118" s="100"/>
      <c r="E118" s="75"/>
      <c r="F118" s="75"/>
      <c r="G118" s="75"/>
    </row>
    <row r="119" spans="2:8" s="8" customFormat="1" x14ac:dyDescent="0.25">
      <c r="B119" s="891"/>
      <c r="C119" s="58" t="s">
        <v>134</v>
      </c>
      <c r="D119" s="100"/>
      <c r="E119" s="75"/>
      <c r="F119" s="75"/>
      <c r="G119" s="75"/>
    </row>
    <row r="120" spans="2:8" s="8" customFormat="1" x14ac:dyDescent="0.25">
      <c r="B120" s="891"/>
      <c r="C120" s="58" t="s">
        <v>137</v>
      </c>
      <c r="D120" s="100"/>
      <c r="E120" s="75"/>
      <c r="F120" s="75"/>
      <c r="G120" s="75"/>
    </row>
    <row r="121" spans="2:8" s="8" customFormat="1" ht="17.25" thickBot="1" x14ac:dyDescent="0.3">
      <c r="B121" s="893"/>
      <c r="C121" s="60" t="s">
        <v>143</v>
      </c>
      <c r="D121" s="116"/>
      <c r="E121" s="75"/>
      <c r="F121" s="75"/>
      <c r="G121" s="75"/>
    </row>
    <row r="122" spans="2:8" s="8" customFormat="1" ht="17.25" thickBot="1" x14ac:dyDescent="0.3">
      <c r="B122" s="80"/>
      <c r="C122" s="81"/>
      <c r="D122" s="75"/>
      <c r="E122" s="75"/>
      <c r="F122" s="75"/>
      <c r="G122" s="75"/>
    </row>
    <row r="123" spans="2:8" s="8" customFormat="1" ht="33.75" thickBot="1" x14ac:dyDescent="0.3">
      <c r="B123" s="20" t="s">
        <v>99</v>
      </c>
      <c r="C123" s="21" t="s">
        <v>148</v>
      </c>
      <c r="D123" s="22" t="s">
        <v>64</v>
      </c>
      <c r="E123" s="75"/>
      <c r="F123" s="75"/>
      <c r="G123" s="75"/>
    </row>
    <row r="124" spans="2:8" ht="39.75" customHeight="1" x14ac:dyDescent="0.25">
      <c r="B124" s="890">
        <v>2270</v>
      </c>
      <c r="C124" s="70" t="s">
        <v>158</v>
      </c>
      <c r="D124" s="71">
        <f>D129+D136+D149+D164+D171+D176</f>
        <v>0</v>
      </c>
      <c r="E124" s="28"/>
      <c r="F124" s="28"/>
      <c r="G124" s="28"/>
      <c r="H124" s="8"/>
    </row>
    <row r="125" spans="2:8" x14ac:dyDescent="0.25">
      <c r="B125" s="891"/>
      <c r="C125" s="58" t="s">
        <v>133</v>
      </c>
      <c r="D125" s="73">
        <f>D130+D137+D150+D165+D172+D177</f>
        <v>0</v>
      </c>
      <c r="E125" s="28"/>
      <c r="F125" s="28"/>
      <c r="G125" s="28"/>
      <c r="H125" s="8"/>
    </row>
    <row r="126" spans="2:8" x14ac:dyDescent="0.25">
      <c r="B126" s="891"/>
      <c r="C126" s="58" t="s">
        <v>134</v>
      </c>
      <c r="D126" s="73">
        <f>D131+D138+D151+D166+D173+D178</f>
        <v>0</v>
      </c>
      <c r="E126" s="28"/>
      <c r="F126" s="28"/>
      <c r="G126" s="28"/>
      <c r="H126" s="8"/>
    </row>
    <row r="127" spans="2:8" x14ac:dyDescent="0.25">
      <c r="B127" s="891"/>
      <c r="C127" s="58" t="s">
        <v>137</v>
      </c>
      <c r="D127" s="73">
        <f>D132+D139+D152+D167+D174+D179</f>
        <v>0</v>
      </c>
      <c r="E127" s="28"/>
      <c r="F127" s="28"/>
      <c r="G127" s="28"/>
      <c r="H127" s="8"/>
    </row>
    <row r="128" spans="2:8" ht="17.25" thickBot="1" x14ac:dyDescent="0.3">
      <c r="B128" s="893"/>
      <c r="C128" s="60" t="s">
        <v>143</v>
      </c>
      <c r="D128" s="74">
        <f>D133+D140+D153+D168+D175+D180</f>
        <v>0</v>
      </c>
      <c r="E128" s="28"/>
      <c r="F128" s="28"/>
      <c r="G128" s="28"/>
      <c r="H128" s="8"/>
    </row>
    <row r="129" spans="2:54" ht="33.75" thickBot="1" x14ac:dyDescent="0.3">
      <c r="B129" s="917">
        <v>2271</v>
      </c>
      <c r="C129" s="55" t="s">
        <v>159</v>
      </c>
      <c r="D129" s="64">
        <f>SUM(D130:D133)</f>
        <v>0</v>
      </c>
      <c r="E129" s="28"/>
      <c r="F129" s="912" t="s">
        <v>164</v>
      </c>
      <c r="G129" s="913"/>
      <c r="H129" s="913"/>
      <c r="I129" s="913"/>
      <c r="J129" s="913"/>
      <c r="K129" s="914"/>
    </row>
    <row r="130" spans="2:54" s="8" customFormat="1" ht="27.75" customHeight="1" x14ac:dyDescent="0.25">
      <c r="B130" s="907"/>
      <c r="C130" s="58" t="s">
        <v>133</v>
      </c>
      <c r="D130" s="59">
        <f>H133</f>
        <v>0</v>
      </c>
      <c r="E130" s="28"/>
      <c r="F130" s="83" t="s">
        <v>166</v>
      </c>
      <c r="G130" s="151" t="s">
        <v>111</v>
      </c>
      <c r="H130" s="151" t="s">
        <v>133</v>
      </c>
      <c r="I130" s="151" t="s">
        <v>134</v>
      </c>
      <c r="J130" s="151" t="s">
        <v>137</v>
      </c>
      <c r="K130" s="84" t="s">
        <v>130</v>
      </c>
    </row>
    <row r="131" spans="2:54" ht="33" x14ac:dyDescent="0.25">
      <c r="B131" s="907"/>
      <c r="C131" s="58" t="s">
        <v>134</v>
      </c>
      <c r="D131" s="59">
        <f>I133</f>
        <v>0</v>
      </c>
      <c r="E131" s="85"/>
      <c r="F131" s="137" t="s">
        <v>113</v>
      </c>
      <c r="G131" s="86" t="s">
        <v>52</v>
      </c>
      <c r="H131" s="31"/>
      <c r="I131" s="31"/>
      <c r="J131" s="31"/>
      <c r="K131" s="87"/>
    </row>
    <row r="132" spans="2:54" ht="66.75" customHeight="1" x14ac:dyDescent="0.25">
      <c r="B132" s="907"/>
      <c r="C132" s="58" t="s">
        <v>137</v>
      </c>
      <c r="D132" s="59">
        <f>J133</f>
        <v>0</v>
      </c>
      <c r="E132" s="85"/>
      <c r="F132" s="137" t="s">
        <v>112</v>
      </c>
      <c r="G132" s="41">
        <f>SUM(H132:K132)</f>
        <v>0</v>
      </c>
      <c r="H132" s="31"/>
      <c r="I132" s="31"/>
      <c r="J132" s="31"/>
      <c r="K132" s="87"/>
    </row>
    <row r="133" spans="2:54" ht="33.75" thickBot="1" x14ac:dyDescent="0.3">
      <c r="B133" s="908"/>
      <c r="C133" s="60" t="s">
        <v>143</v>
      </c>
      <c r="D133" s="61">
        <f>K133</f>
        <v>0</v>
      </c>
      <c r="E133" s="85"/>
      <c r="F133" s="318" t="s">
        <v>160</v>
      </c>
      <c r="G133" s="88">
        <f>SUM(H133:K133)</f>
        <v>0</v>
      </c>
      <c r="H133" s="88">
        <f>H131*H132</f>
        <v>0</v>
      </c>
      <c r="I133" s="88">
        <f t="shared" ref="I133:K133" si="190">I131*I132</f>
        <v>0</v>
      </c>
      <c r="J133" s="88">
        <f>J131*J132</f>
        <v>0</v>
      </c>
      <c r="K133" s="61">
        <f t="shared" si="190"/>
        <v>0</v>
      </c>
    </row>
    <row r="134" spans="2:54" s="4" customFormat="1" ht="17.25" thickBot="1" x14ac:dyDescent="0.3">
      <c r="B134" s="89"/>
      <c r="C134" s="34"/>
      <c r="D134" s="90"/>
      <c r="E134" s="90"/>
      <c r="F134" s="91"/>
      <c r="G134" s="92"/>
      <c r="H134" s="92"/>
      <c r="I134" s="92"/>
      <c r="J134" s="92"/>
      <c r="K134" s="92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BA134" s="16"/>
      <c r="BB134" s="16"/>
    </row>
    <row r="135" spans="2:54" ht="33.75" thickBot="1" x14ac:dyDescent="0.3">
      <c r="B135" s="20" t="s">
        <v>99</v>
      </c>
      <c r="C135" s="21" t="str">
        <f>C123</f>
        <v>Назва видатків</v>
      </c>
      <c r="D135" s="22" t="s">
        <v>64</v>
      </c>
      <c r="E135" s="85"/>
      <c r="F135" s="93"/>
      <c r="G135" s="51"/>
      <c r="H135" s="51"/>
      <c r="I135" s="51"/>
      <c r="J135" s="51"/>
      <c r="K135" s="51"/>
    </row>
    <row r="136" spans="2:54" s="95" customFormat="1" ht="50.25" thickBot="1" x14ac:dyDescent="0.3">
      <c r="B136" s="906">
        <v>2272</v>
      </c>
      <c r="C136" s="70" t="s">
        <v>162</v>
      </c>
      <c r="D136" s="94">
        <f>SUM(D137:D140)</f>
        <v>0</v>
      </c>
      <c r="E136" s="28"/>
      <c r="F136" s="912" t="s">
        <v>165</v>
      </c>
      <c r="G136" s="913"/>
      <c r="H136" s="913"/>
      <c r="I136" s="913"/>
      <c r="J136" s="913"/>
      <c r="K136" s="914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BA136" s="75"/>
      <c r="BB136" s="75"/>
    </row>
    <row r="137" spans="2:54" s="75" customFormat="1" ht="42" customHeight="1" x14ac:dyDescent="0.25">
      <c r="B137" s="907"/>
      <c r="C137" s="58" t="s">
        <v>133</v>
      </c>
      <c r="D137" s="59">
        <f>H140+H143+H146</f>
        <v>0</v>
      </c>
      <c r="E137" s="28"/>
      <c r="F137" s="83" t="s">
        <v>166</v>
      </c>
      <c r="G137" s="151" t="str">
        <f>G130</f>
        <v>за рік</v>
      </c>
      <c r="H137" s="151" t="str">
        <f t="shared" ref="H137:K137" si="191">H130</f>
        <v>І квартал 2018</v>
      </c>
      <c r="I137" s="151" t="str">
        <f t="shared" si="191"/>
        <v>ІІ квартал 2018</v>
      </c>
      <c r="J137" s="151" t="str">
        <f t="shared" si="191"/>
        <v>ІІІ квартал 2018</v>
      </c>
      <c r="K137" s="84" t="str">
        <f t="shared" si="191"/>
        <v>IV квартал 2018</v>
      </c>
    </row>
    <row r="138" spans="2:54" s="95" customFormat="1" ht="52.5" x14ac:dyDescent="0.25">
      <c r="B138" s="907"/>
      <c r="C138" s="58" t="s">
        <v>134</v>
      </c>
      <c r="D138" s="59">
        <f>I140+I143+I146</f>
        <v>0</v>
      </c>
      <c r="E138" s="96"/>
      <c r="F138" s="137" t="s">
        <v>377</v>
      </c>
      <c r="G138" s="109" t="s">
        <v>52</v>
      </c>
      <c r="H138" s="99"/>
      <c r="I138" s="99"/>
      <c r="J138" s="99"/>
      <c r="K138" s="100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BA138" s="75"/>
      <c r="BB138" s="75"/>
    </row>
    <row r="139" spans="2:54" s="95" customFormat="1" ht="65.25" customHeight="1" x14ac:dyDescent="0.25">
      <c r="B139" s="907"/>
      <c r="C139" s="58" t="s">
        <v>137</v>
      </c>
      <c r="D139" s="59">
        <f>J140+J143+J146</f>
        <v>0</v>
      </c>
      <c r="E139" s="96"/>
      <c r="F139" s="137" t="s">
        <v>375</v>
      </c>
      <c r="G139" s="41">
        <f>SUM(H139:K139)</f>
        <v>0</v>
      </c>
      <c r="H139" s="99"/>
      <c r="I139" s="99"/>
      <c r="J139" s="99"/>
      <c r="K139" s="100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BA139" s="75"/>
      <c r="BB139" s="75"/>
    </row>
    <row r="140" spans="2:54" s="95" customFormat="1" ht="42.75" customHeight="1" thickBot="1" x14ac:dyDescent="0.3">
      <c r="B140" s="908"/>
      <c r="C140" s="60" t="s">
        <v>143</v>
      </c>
      <c r="D140" s="61">
        <f>K140+K143+K146</f>
        <v>0</v>
      </c>
      <c r="E140" s="96"/>
      <c r="F140" s="318" t="s">
        <v>161</v>
      </c>
      <c r="G140" s="88">
        <f>SUM(H140:K140)</f>
        <v>0</v>
      </c>
      <c r="H140" s="88">
        <f>H138*H139</f>
        <v>0</v>
      </c>
      <c r="I140" s="88">
        <f t="shared" ref="I140:K140" si="192">I138*I139</f>
        <v>0</v>
      </c>
      <c r="J140" s="88">
        <f t="shared" si="192"/>
        <v>0</v>
      </c>
      <c r="K140" s="61">
        <f t="shared" si="192"/>
        <v>0</v>
      </c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BA140" s="75"/>
      <c r="BB140" s="75"/>
    </row>
    <row r="141" spans="2:54" s="95" customFormat="1" ht="48.75" customHeight="1" x14ac:dyDescent="0.25">
      <c r="B141" s="101"/>
      <c r="C141" s="68"/>
      <c r="D141" s="96"/>
      <c r="E141" s="96"/>
      <c r="F141" s="319" t="s">
        <v>378</v>
      </c>
      <c r="G141" s="105" t="s">
        <v>52</v>
      </c>
      <c r="H141" s="99"/>
      <c r="I141" s="99"/>
      <c r="J141" s="99"/>
      <c r="K141" s="100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BA141" s="75"/>
      <c r="BB141" s="75"/>
    </row>
    <row r="142" spans="2:54" s="95" customFormat="1" ht="68.25" customHeight="1" x14ac:dyDescent="0.25">
      <c r="B142" s="101"/>
      <c r="C142" s="68"/>
      <c r="D142" s="96"/>
      <c r="E142" s="96"/>
      <c r="F142" s="137" t="s">
        <v>255</v>
      </c>
      <c r="G142" s="41">
        <f>SUM(H142:K142)</f>
        <v>0</v>
      </c>
      <c r="H142" s="99"/>
      <c r="I142" s="99"/>
      <c r="J142" s="99"/>
      <c r="K142" s="100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BA142" s="75"/>
      <c r="BB142" s="75"/>
    </row>
    <row r="143" spans="2:54" s="95" customFormat="1" ht="33.75" thickBot="1" x14ac:dyDescent="0.3">
      <c r="B143" s="101"/>
      <c r="C143" s="68"/>
      <c r="D143" s="96"/>
      <c r="E143" s="96"/>
      <c r="F143" s="318" t="s">
        <v>167</v>
      </c>
      <c r="G143" s="88">
        <f>SUM(H143:K143)</f>
        <v>0</v>
      </c>
      <c r="H143" s="88">
        <f>H141*H142</f>
        <v>0</v>
      </c>
      <c r="I143" s="88">
        <f t="shared" ref="I143" si="193">I141*I142</f>
        <v>0</v>
      </c>
      <c r="J143" s="88">
        <f t="shared" ref="J143" si="194">J141*J142</f>
        <v>0</v>
      </c>
      <c r="K143" s="61">
        <f t="shared" ref="K143" si="195">K141*K142</f>
        <v>0</v>
      </c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BA143" s="75"/>
      <c r="BB143" s="75"/>
    </row>
    <row r="144" spans="2:54" s="95" customFormat="1" ht="52.5" x14ac:dyDescent="0.25">
      <c r="B144" s="101"/>
      <c r="C144" s="68"/>
      <c r="D144" s="96"/>
      <c r="E144" s="96"/>
      <c r="F144" s="245" t="s">
        <v>376</v>
      </c>
      <c r="G144" s="133" t="s">
        <v>52</v>
      </c>
      <c r="H144" s="99"/>
      <c r="I144" s="99"/>
      <c r="J144" s="99"/>
      <c r="K144" s="100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BA144" s="75"/>
      <c r="BB144" s="75"/>
    </row>
    <row r="145" spans="2:54" s="95" customFormat="1" ht="69" x14ac:dyDescent="0.25">
      <c r="B145" s="101"/>
      <c r="C145" s="68"/>
      <c r="D145" s="96"/>
      <c r="E145" s="96"/>
      <c r="F145" s="137" t="s">
        <v>256</v>
      </c>
      <c r="G145" s="41">
        <f>SUM(H145:K145)</f>
        <v>0</v>
      </c>
      <c r="H145" s="99"/>
      <c r="I145" s="99"/>
      <c r="J145" s="99"/>
      <c r="K145" s="100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BA145" s="75"/>
      <c r="BB145" s="75"/>
    </row>
    <row r="146" spans="2:54" s="95" customFormat="1" ht="33.75" thickBot="1" x14ac:dyDescent="0.3">
      <c r="B146" s="101"/>
      <c r="C146" s="68"/>
      <c r="D146" s="96"/>
      <c r="E146" s="96"/>
      <c r="F146" s="318" t="s">
        <v>168</v>
      </c>
      <c r="G146" s="88">
        <f>SUM(H146:K146)</f>
        <v>0</v>
      </c>
      <c r="H146" s="88">
        <f>H144*H145</f>
        <v>0</v>
      </c>
      <c r="I146" s="88">
        <f t="shared" ref="I146" si="196">I144*I145</f>
        <v>0</v>
      </c>
      <c r="J146" s="88">
        <f t="shared" ref="J146" si="197">J144*J145</f>
        <v>0</v>
      </c>
      <c r="K146" s="61">
        <f t="shared" ref="K146" si="198">K144*K145</f>
        <v>0</v>
      </c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BA146" s="75"/>
      <c r="BB146" s="75"/>
    </row>
    <row r="147" spans="2:54" s="95" customFormat="1" ht="27.75" customHeight="1" thickBot="1" x14ac:dyDescent="0.3">
      <c r="B147" s="101"/>
      <c r="C147" s="68"/>
      <c r="D147" s="96"/>
      <c r="E147" s="96"/>
      <c r="F147" s="91"/>
      <c r="G147" s="92"/>
      <c r="H147" s="92"/>
      <c r="I147" s="92"/>
      <c r="J147" s="92"/>
      <c r="K147" s="92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BA147" s="75"/>
      <c r="BB147" s="75"/>
    </row>
    <row r="148" spans="2:54" s="95" customFormat="1" ht="33.75" thickBot="1" x14ac:dyDescent="0.3">
      <c r="B148" s="47" t="s">
        <v>99</v>
      </c>
      <c r="C148" s="48" t="str">
        <f>C135</f>
        <v>Назва видатків</v>
      </c>
      <c r="D148" s="49" t="s">
        <v>64</v>
      </c>
      <c r="E148" s="96"/>
      <c r="F148" s="91"/>
      <c r="G148" s="92"/>
      <c r="H148" s="92"/>
      <c r="I148" s="92"/>
      <c r="J148" s="92"/>
      <c r="K148" s="92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BA148" s="75"/>
      <c r="BB148" s="75"/>
    </row>
    <row r="149" spans="2:54" s="95" customFormat="1" ht="33.75" thickBot="1" x14ac:dyDescent="0.3">
      <c r="B149" s="906">
        <v>2273</v>
      </c>
      <c r="C149" s="70" t="s">
        <v>169</v>
      </c>
      <c r="D149" s="94">
        <f>SUM(D150:D153)</f>
        <v>0</v>
      </c>
      <c r="E149" s="28"/>
      <c r="F149" s="912" t="s">
        <v>170</v>
      </c>
      <c r="G149" s="913"/>
      <c r="H149" s="913"/>
      <c r="I149" s="913"/>
      <c r="J149" s="913"/>
      <c r="K149" s="914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BA149" s="75"/>
      <c r="BB149" s="75"/>
    </row>
    <row r="150" spans="2:54" s="75" customFormat="1" ht="33" customHeight="1" thickBot="1" x14ac:dyDescent="0.3">
      <c r="B150" s="907"/>
      <c r="C150" s="58" t="s">
        <v>133</v>
      </c>
      <c r="D150" s="59">
        <f>H157</f>
        <v>0</v>
      </c>
      <c r="E150" s="28"/>
      <c r="F150" s="406" t="s">
        <v>166</v>
      </c>
      <c r="G150" s="407" t="str">
        <f>G137</f>
        <v>за рік</v>
      </c>
      <c r="H150" s="407" t="str">
        <f t="shared" ref="H150:K150" si="199">H137</f>
        <v>І квартал 2018</v>
      </c>
      <c r="I150" s="407" t="str">
        <f t="shared" si="199"/>
        <v>ІІ квартал 2018</v>
      </c>
      <c r="J150" s="407" t="str">
        <f t="shared" si="199"/>
        <v>ІІІ квартал 2018</v>
      </c>
      <c r="K150" s="408" t="str">
        <f t="shared" si="199"/>
        <v>IV квартал 2018</v>
      </c>
    </row>
    <row r="151" spans="2:54" s="95" customFormat="1" ht="49.5" x14ac:dyDescent="0.25">
      <c r="B151" s="907"/>
      <c r="C151" s="58" t="s">
        <v>134</v>
      </c>
      <c r="D151" s="59">
        <f>I157</f>
        <v>0</v>
      </c>
      <c r="E151" s="75"/>
      <c r="F151" s="245" t="s">
        <v>333</v>
      </c>
      <c r="G151" s="379" t="s">
        <v>52</v>
      </c>
      <c r="H151" s="97"/>
      <c r="I151" s="97"/>
      <c r="J151" s="97"/>
      <c r="K151" s="98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BA151" s="75"/>
      <c r="BB151" s="75"/>
    </row>
    <row r="152" spans="2:54" s="95" customFormat="1" ht="82.5" x14ac:dyDescent="0.25">
      <c r="B152" s="907"/>
      <c r="C152" s="58" t="s">
        <v>137</v>
      </c>
      <c r="D152" s="59">
        <f>J157</f>
        <v>0</v>
      </c>
      <c r="E152" s="75"/>
      <c r="F152" s="137" t="s">
        <v>328</v>
      </c>
      <c r="G152" s="108">
        <f>SUM(H152:K152)</f>
        <v>0</v>
      </c>
      <c r="H152" s="99"/>
      <c r="I152" s="99"/>
      <c r="J152" s="99"/>
      <c r="K152" s="100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BA152" s="75"/>
      <c r="BB152" s="75"/>
    </row>
    <row r="153" spans="2:54" s="75" customFormat="1" ht="66.75" thickBot="1" x14ac:dyDescent="0.3">
      <c r="B153" s="908"/>
      <c r="C153" s="60" t="s">
        <v>143</v>
      </c>
      <c r="D153" s="61">
        <f>K157</f>
        <v>0</v>
      </c>
      <c r="F153" s="318" t="s">
        <v>329</v>
      </c>
      <c r="G153" s="112">
        <f>SUM(H153:K153)</f>
        <v>0</v>
      </c>
      <c r="H153" s="88">
        <f>H151*H152</f>
        <v>0</v>
      </c>
      <c r="I153" s="88">
        <f>I151*I152</f>
        <v>0</v>
      </c>
      <c r="J153" s="88">
        <f>J151*J152</f>
        <v>0</v>
      </c>
      <c r="K153" s="61">
        <f>K151*K152</f>
        <v>0</v>
      </c>
    </row>
    <row r="154" spans="2:54" s="75" customFormat="1" ht="49.5" x14ac:dyDescent="0.25">
      <c r="B154" s="80"/>
      <c r="C154" s="68"/>
      <c r="D154" s="110"/>
      <c r="E154" s="110"/>
      <c r="F154" s="245" t="s">
        <v>334</v>
      </c>
      <c r="G154" s="379" t="s">
        <v>52</v>
      </c>
      <c r="H154" s="97"/>
      <c r="I154" s="97"/>
      <c r="J154" s="97"/>
      <c r="K154" s="98"/>
    </row>
    <row r="155" spans="2:54" s="75" customFormat="1" ht="82.5" x14ac:dyDescent="0.25">
      <c r="B155" s="80"/>
      <c r="C155" s="68"/>
      <c r="D155" s="110"/>
      <c r="E155" s="111"/>
      <c r="F155" s="137" t="s">
        <v>330</v>
      </c>
      <c r="G155" s="108">
        <f>SUM(H155:K155)</f>
        <v>0</v>
      </c>
      <c r="H155" s="99"/>
      <c r="I155" s="99"/>
      <c r="J155" s="99"/>
      <c r="K155" s="100"/>
    </row>
    <row r="156" spans="2:54" s="75" customFormat="1" ht="68.25" customHeight="1" thickBot="1" x14ac:dyDescent="0.3">
      <c r="B156" s="80"/>
      <c r="C156" s="68"/>
      <c r="D156" s="110"/>
      <c r="E156" s="111"/>
      <c r="F156" s="318" t="s">
        <v>331</v>
      </c>
      <c r="G156" s="112">
        <f>SUM(H156:K156)</f>
        <v>0</v>
      </c>
      <c r="H156" s="88">
        <f>H154*H155</f>
        <v>0</v>
      </c>
      <c r="I156" s="88">
        <f>I154*I155</f>
        <v>0</v>
      </c>
      <c r="J156" s="88">
        <f t="shared" ref="J156:K156" si="200">J154*J155</f>
        <v>0</v>
      </c>
      <c r="K156" s="61">
        <f t="shared" si="200"/>
        <v>0</v>
      </c>
    </row>
    <row r="157" spans="2:54" s="75" customFormat="1" ht="48" customHeight="1" thickBot="1" x14ac:dyDescent="0.3">
      <c r="B157" s="80"/>
      <c r="C157" s="68"/>
      <c r="D157" s="110"/>
      <c r="E157" s="111"/>
      <c r="F157" s="409" t="s">
        <v>332</v>
      </c>
      <c r="G157" s="410">
        <f>SUM(H157:K157)</f>
        <v>0</v>
      </c>
      <c r="H157" s="411">
        <f>H156+H153</f>
        <v>0</v>
      </c>
      <c r="I157" s="411">
        <f t="shared" ref="I157:K157" si="201">I156+I153</f>
        <v>0</v>
      </c>
      <c r="J157" s="411">
        <f>J156+J153</f>
        <v>0</v>
      </c>
      <c r="K157" s="412">
        <f t="shared" si="201"/>
        <v>0</v>
      </c>
    </row>
    <row r="158" spans="2:54" s="75" customFormat="1" x14ac:dyDescent="0.25">
      <c r="B158" s="80"/>
      <c r="C158" s="68"/>
      <c r="D158" s="110"/>
      <c r="E158" s="111"/>
      <c r="F158" s="126"/>
      <c r="G158" s="404"/>
      <c r="H158" s="405"/>
      <c r="I158" s="405"/>
      <c r="J158" s="405"/>
      <c r="K158" s="405"/>
    </row>
    <row r="159" spans="2:54" s="75" customFormat="1" x14ac:dyDescent="0.25">
      <c r="B159" s="80"/>
      <c r="C159" s="68"/>
      <c r="D159" s="110"/>
      <c r="E159" s="111"/>
      <c r="F159" s="126"/>
      <c r="G159" s="404"/>
      <c r="H159" s="405"/>
      <c r="I159" s="405"/>
      <c r="J159" s="405"/>
      <c r="K159" s="405"/>
    </row>
    <row r="160" spans="2:54" s="75" customFormat="1" x14ac:dyDescent="0.25">
      <c r="B160" s="80"/>
      <c r="C160" s="68"/>
      <c r="D160" s="110"/>
      <c r="E160" s="111"/>
      <c r="F160" s="126"/>
      <c r="G160" s="404"/>
      <c r="H160" s="405"/>
      <c r="I160" s="405"/>
      <c r="J160" s="405"/>
      <c r="K160" s="405"/>
    </row>
    <row r="161" spans="2:54" s="75" customFormat="1" x14ac:dyDescent="0.25">
      <c r="B161" s="80"/>
      <c r="C161" s="68"/>
      <c r="D161" s="110"/>
      <c r="E161" s="111"/>
      <c r="F161" s="126"/>
      <c r="G161" s="404"/>
      <c r="H161" s="405"/>
      <c r="I161" s="405"/>
      <c r="J161" s="405"/>
      <c r="K161" s="405"/>
    </row>
    <row r="162" spans="2:54" s="75" customFormat="1" ht="17.25" thickBot="1" x14ac:dyDescent="0.3">
      <c r="B162" s="80"/>
      <c r="C162" s="68"/>
      <c r="D162" s="110"/>
      <c r="E162" s="111"/>
      <c r="F162" s="91"/>
      <c r="G162" s="113"/>
      <c r="H162" s="92"/>
      <c r="I162" s="92"/>
      <c r="J162" s="92"/>
      <c r="K162" s="92"/>
    </row>
    <row r="163" spans="2:54" s="75" customFormat="1" ht="33.75" thickBot="1" x14ac:dyDescent="0.3">
      <c r="B163" s="47" t="s">
        <v>99</v>
      </c>
      <c r="C163" s="48" t="str">
        <f>C148</f>
        <v>Назва видатків</v>
      </c>
      <c r="D163" s="49" t="s">
        <v>64</v>
      </c>
      <c r="E163" s="111"/>
      <c r="F163" s="91"/>
      <c r="G163" s="113"/>
      <c r="H163" s="92"/>
      <c r="I163" s="92"/>
      <c r="J163" s="92"/>
      <c r="K163" s="92"/>
    </row>
    <row r="164" spans="2:54" s="95" customFormat="1" ht="33.75" thickBot="1" x14ac:dyDescent="0.3">
      <c r="B164" s="906">
        <v>2274</v>
      </c>
      <c r="C164" s="70" t="s">
        <v>171</v>
      </c>
      <c r="D164" s="94">
        <f>SUM(D165:D168)</f>
        <v>0</v>
      </c>
      <c r="E164" s="28"/>
      <c r="F164" s="912" t="s">
        <v>172</v>
      </c>
      <c r="G164" s="913"/>
      <c r="H164" s="913"/>
      <c r="I164" s="913"/>
      <c r="J164" s="913"/>
      <c r="K164" s="914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BA164" s="75"/>
      <c r="BB164" s="75"/>
    </row>
    <row r="165" spans="2:54" s="75" customFormat="1" ht="29.25" customHeight="1" thickBot="1" x14ac:dyDescent="0.3">
      <c r="B165" s="907"/>
      <c r="C165" s="58" t="s">
        <v>133</v>
      </c>
      <c r="D165" s="59">
        <f>H168</f>
        <v>0</v>
      </c>
      <c r="E165" s="28"/>
      <c r="F165" s="102" t="s">
        <v>166</v>
      </c>
      <c r="G165" s="103" t="str">
        <f>G150</f>
        <v>за рік</v>
      </c>
      <c r="H165" s="103" t="str">
        <f>H150</f>
        <v>І квартал 2018</v>
      </c>
      <c r="I165" s="103" t="str">
        <f>I150</f>
        <v>ІІ квартал 2018</v>
      </c>
      <c r="J165" s="103" t="str">
        <f>J150</f>
        <v>ІІІ квартал 2018</v>
      </c>
      <c r="K165" s="104" t="str">
        <f>K150</f>
        <v>IV квартал 2018</v>
      </c>
    </row>
    <row r="166" spans="2:54" s="95" customFormat="1" ht="52.5" x14ac:dyDescent="0.25">
      <c r="B166" s="907"/>
      <c r="C166" s="58" t="s">
        <v>134</v>
      </c>
      <c r="D166" s="59">
        <f>I168</f>
        <v>0</v>
      </c>
      <c r="E166" s="96"/>
      <c r="F166" s="319" t="s">
        <v>374</v>
      </c>
      <c r="G166" s="114" t="s">
        <v>52</v>
      </c>
      <c r="H166" s="106"/>
      <c r="I166" s="106"/>
      <c r="J166" s="106"/>
      <c r="K166" s="107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BA166" s="75"/>
      <c r="BB166" s="75"/>
    </row>
    <row r="167" spans="2:54" s="95" customFormat="1" ht="69" x14ac:dyDescent="0.25">
      <c r="B167" s="907"/>
      <c r="C167" s="58" t="s">
        <v>137</v>
      </c>
      <c r="D167" s="59">
        <f>J168</f>
        <v>0</v>
      </c>
      <c r="E167" s="96"/>
      <c r="F167" s="137" t="s">
        <v>295</v>
      </c>
      <c r="G167" s="108">
        <f>SUM(H167:K167)</f>
        <v>0</v>
      </c>
      <c r="H167" s="99"/>
      <c r="I167" s="99"/>
      <c r="J167" s="99"/>
      <c r="K167" s="100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BA167" s="75"/>
      <c r="BB167" s="75"/>
    </row>
    <row r="168" spans="2:54" s="95" customFormat="1" ht="33.75" thickBot="1" x14ac:dyDescent="0.3">
      <c r="B168" s="908"/>
      <c r="C168" s="60" t="s">
        <v>143</v>
      </c>
      <c r="D168" s="61">
        <f>K168</f>
        <v>0</v>
      </c>
      <c r="E168" s="96"/>
      <c r="F168" s="318" t="s">
        <v>173</v>
      </c>
      <c r="G168" s="112">
        <f>SUM(H168:K168)</f>
        <v>0</v>
      </c>
      <c r="H168" s="88">
        <f>H166*H167</f>
        <v>0</v>
      </c>
      <c r="I168" s="88">
        <f t="shared" ref="I168:K168" si="202">I166*I167</f>
        <v>0</v>
      </c>
      <c r="J168" s="88">
        <f t="shared" si="202"/>
        <v>0</v>
      </c>
      <c r="K168" s="61">
        <f t="shared" si="202"/>
        <v>0</v>
      </c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BA168" s="75"/>
      <c r="BB168" s="75"/>
    </row>
    <row r="169" spans="2:54" s="95" customFormat="1" ht="17.25" thickBot="1" x14ac:dyDescent="0.3">
      <c r="B169" s="101"/>
      <c r="C169" s="68"/>
      <c r="D169" s="96"/>
      <c r="E169" s="96"/>
      <c r="F169" s="91"/>
      <c r="G169" s="113"/>
      <c r="H169" s="92"/>
      <c r="I169" s="92"/>
      <c r="J169" s="92"/>
      <c r="K169" s="92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BA169" s="75"/>
      <c r="BB169" s="75"/>
    </row>
    <row r="170" spans="2:54" s="95" customFormat="1" ht="33.75" thickBot="1" x14ac:dyDescent="0.3">
      <c r="B170" s="47" t="s">
        <v>99</v>
      </c>
      <c r="C170" s="48" t="str">
        <f>C163</f>
        <v>Назва видатків</v>
      </c>
      <c r="D170" s="49" t="s">
        <v>64</v>
      </c>
      <c r="E170" s="96"/>
      <c r="F170" s="91"/>
      <c r="G170" s="113"/>
      <c r="H170" s="92"/>
      <c r="I170" s="92"/>
      <c r="J170" s="92"/>
      <c r="K170" s="92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BA170" s="75"/>
      <c r="BB170" s="75"/>
    </row>
    <row r="171" spans="2:54" s="95" customFormat="1" ht="33" x14ac:dyDescent="0.25">
      <c r="B171" s="906">
        <v>2275</v>
      </c>
      <c r="C171" s="70" t="s">
        <v>174</v>
      </c>
      <c r="D171" s="94">
        <f>SUM(D172:D175)</f>
        <v>0</v>
      </c>
      <c r="E171" s="57"/>
      <c r="F171" s="57"/>
      <c r="G171" s="57"/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BA171" s="75"/>
      <c r="BB171" s="75"/>
    </row>
    <row r="172" spans="2:54" s="95" customFormat="1" ht="21.75" customHeight="1" x14ac:dyDescent="0.25">
      <c r="B172" s="907"/>
      <c r="C172" s="58" t="s">
        <v>133</v>
      </c>
      <c r="D172" s="100"/>
      <c r="E172" s="57"/>
      <c r="F172" s="57"/>
      <c r="G172" s="57"/>
      <c r="H172" s="75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BA172" s="75"/>
      <c r="BB172" s="75"/>
    </row>
    <row r="173" spans="2:54" s="95" customFormat="1" ht="21.75" customHeight="1" x14ac:dyDescent="0.25">
      <c r="B173" s="907"/>
      <c r="C173" s="58" t="s">
        <v>134</v>
      </c>
      <c r="D173" s="100"/>
      <c r="E173" s="57"/>
      <c r="F173" s="57"/>
      <c r="G173" s="57"/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BA173" s="75"/>
      <c r="BB173" s="75"/>
    </row>
    <row r="174" spans="2:54" s="95" customFormat="1" ht="21.75" customHeight="1" x14ac:dyDescent="0.25">
      <c r="B174" s="907"/>
      <c r="C174" s="58" t="s">
        <v>137</v>
      </c>
      <c r="D174" s="100"/>
      <c r="E174" s="57"/>
      <c r="F174" s="57"/>
      <c r="G174" s="57"/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BA174" s="75"/>
      <c r="BB174" s="75"/>
    </row>
    <row r="175" spans="2:54" s="95" customFormat="1" ht="21.75" customHeight="1" thickBot="1" x14ac:dyDescent="0.3">
      <c r="B175" s="918"/>
      <c r="C175" s="77" t="s">
        <v>143</v>
      </c>
      <c r="D175" s="115"/>
      <c r="E175" s="57"/>
      <c r="F175" s="57"/>
      <c r="G175" s="57"/>
      <c r="H175" s="75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BA175" s="75"/>
      <c r="BB175" s="75"/>
    </row>
    <row r="176" spans="2:54" s="95" customFormat="1" ht="33" x14ac:dyDescent="0.25">
      <c r="B176" s="906">
        <v>2276</v>
      </c>
      <c r="C176" s="70" t="s">
        <v>175</v>
      </c>
      <c r="D176" s="94">
        <f>SUM(D177:D180)</f>
        <v>0</v>
      </c>
      <c r="E176" s="57"/>
      <c r="F176" s="57"/>
      <c r="G176" s="57"/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BA176" s="75"/>
      <c r="BB176" s="75"/>
    </row>
    <row r="177" spans="2:54" s="95" customFormat="1" ht="24" customHeight="1" x14ac:dyDescent="0.25">
      <c r="B177" s="907"/>
      <c r="C177" s="58" t="s">
        <v>133</v>
      </c>
      <c r="D177" s="100"/>
      <c r="E177" s="57"/>
      <c r="F177" s="57"/>
      <c r="G177" s="57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BA177" s="75"/>
      <c r="BB177" s="75"/>
    </row>
    <row r="178" spans="2:54" s="95" customFormat="1" ht="24" customHeight="1" x14ac:dyDescent="0.25">
      <c r="B178" s="907"/>
      <c r="C178" s="58" t="s">
        <v>134</v>
      </c>
      <c r="D178" s="100"/>
      <c r="E178" s="57"/>
      <c r="F178" s="57"/>
      <c r="G178" s="57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BA178" s="75"/>
      <c r="BB178" s="75"/>
    </row>
    <row r="179" spans="2:54" s="95" customFormat="1" ht="24" customHeight="1" x14ac:dyDescent="0.25">
      <c r="B179" s="907"/>
      <c r="C179" s="58" t="s">
        <v>137</v>
      </c>
      <c r="D179" s="100"/>
      <c r="E179" s="57"/>
      <c r="F179" s="57"/>
      <c r="G179" s="57"/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BA179" s="75"/>
      <c r="BB179" s="75"/>
    </row>
    <row r="180" spans="2:54" s="95" customFormat="1" ht="24" customHeight="1" thickBot="1" x14ac:dyDescent="0.3">
      <c r="B180" s="908"/>
      <c r="C180" s="60" t="s">
        <v>143</v>
      </c>
      <c r="D180" s="116"/>
      <c r="E180" s="57"/>
      <c r="F180" s="57"/>
      <c r="G180" s="57"/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BA180" s="75"/>
      <c r="BB180" s="75"/>
    </row>
    <row r="181" spans="2:54" s="75" customFormat="1" ht="17.25" thickBot="1" x14ac:dyDescent="0.3">
      <c r="B181" s="62"/>
      <c r="C181" s="117"/>
      <c r="D181" s="57"/>
      <c r="E181" s="57"/>
      <c r="F181" s="57"/>
      <c r="G181" s="57"/>
    </row>
    <row r="182" spans="2:54" s="75" customFormat="1" ht="33.75" thickBot="1" x14ac:dyDescent="0.3">
      <c r="B182" s="47" t="s">
        <v>99</v>
      </c>
      <c r="C182" s="48" t="str">
        <f>C170</f>
        <v>Назва видатків</v>
      </c>
      <c r="D182" s="49" t="s">
        <v>64</v>
      </c>
      <c r="E182" s="57"/>
      <c r="F182" s="57"/>
      <c r="G182" s="57"/>
    </row>
    <row r="183" spans="2:54" ht="66" x14ac:dyDescent="0.25">
      <c r="B183" s="909">
        <v>2280</v>
      </c>
      <c r="C183" s="70" t="s">
        <v>176</v>
      </c>
      <c r="D183" s="71">
        <f>D188+D193</f>
        <v>0</v>
      </c>
      <c r="E183" s="28"/>
      <c r="F183" s="28"/>
      <c r="G183" s="28"/>
      <c r="H183" s="8"/>
    </row>
    <row r="184" spans="2:54" x14ac:dyDescent="0.25">
      <c r="B184" s="910"/>
      <c r="C184" s="58" t="s">
        <v>133</v>
      </c>
      <c r="D184" s="73">
        <f>D189+D194</f>
        <v>0</v>
      </c>
      <c r="E184" s="28"/>
      <c r="F184" s="28"/>
      <c r="G184" s="28"/>
      <c r="H184" s="8"/>
    </row>
    <row r="185" spans="2:54" x14ac:dyDescent="0.25">
      <c r="B185" s="910"/>
      <c r="C185" s="58" t="s">
        <v>134</v>
      </c>
      <c r="D185" s="73">
        <f t="shared" ref="D185:D187" si="203">D190+D195</f>
        <v>0</v>
      </c>
      <c r="E185" s="28"/>
      <c r="F185" s="28"/>
      <c r="G185" s="28"/>
      <c r="H185" s="8"/>
    </row>
    <row r="186" spans="2:54" x14ac:dyDescent="0.25">
      <c r="B186" s="910"/>
      <c r="C186" s="58" t="s">
        <v>137</v>
      </c>
      <c r="D186" s="73">
        <f t="shared" si="203"/>
        <v>0</v>
      </c>
      <c r="E186" s="28"/>
      <c r="F186" s="28"/>
      <c r="G186" s="28"/>
      <c r="H186" s="8"/>
    </row>
    <row r="187" spans="2:54" ht="17.25" thickBot="1" x14ac:dyDescent="0.3">
      <c r="B187" s="911"/>
      <c r="C187" s="60" t="s">
        <v>143</v>
      </c>
      <c r="D187" s="74">
        <f t="shared" si="203"/>
        <v>0</v>
      </c>
      <c r="E187" s="28"/>
      <c r="F187" s="28"/>
      <c r="G187" s="28"/>
      <c r="H187" s="8"/>
    </row>
    <row r="188" spans="2:54" s="95" customFormat="1" ht="66" x14ac:dyDescent="0.25">
      <c r="B188" s="890">
        <v>2281</v>
      </c>
      <c r="C188" s="70" t="s">
        <v>177</v>
      </c>
      <c r="D188" s="79"/>
      <c r="E188" s="57"/>
      <c r="F188" s="57"/>
      <c r="G188" s="57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BA188" s="75"/>
      <c r="BB188" s="75"/>
    </row>
    <row r="189" spans="2:54" s="95" customFormat="1" x14ac:dyDescent="0.25">
      <c r="B189" s="891"/>
      <c r="C189" s="58" t="s">
        <v>133</v>
      </c>
      <c r="D189" s="59">
        <f>D$188/4</f>
        <v>0</v>
      </c>
      <c r="E189" s="57"/>
      <c r="F189" s="57"/>
      <c r="G189" s="57"/>
      <c r="H189" s="75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BA189" s="75"/>
      <c r="BB189" s="75"/>
    </row>
    <row r="190" spans="2:54" s="95" customFormat="1" x14ac:dyDescent="0.25">
      <c r="B190" s="891"/>
      <c r="C190" s="58" t="s">
        <v>134</v>
      </c>
      <c r="D190" s="59">
        <f>D$188/4</f>
        <v>0</v>
      </c>
      <c r="E190" s="57"/>
      <c r="F190" s="57"/>
      <c r="G190" s="57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BA190" s="75"/>
      <c r="BB190" s="75"/>
    </row>
    <row r="191" spans="2:54" s="95" customFormat="1" x14ac:dyDescent="0.25">
      <c r="B191" s="891"/>
      <c r="C191" s="58" t="s">
        <v>137</v>
      </c>
      <c r="D191" s="59">
        <f t="shared" ref="D191" si="204">D$188/4</f>
        <v>0</v>
      </c>
      <c r="E191" s="57"/>
      <c r="F191" s="57"/>
      <c r="G191" s="57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BA191" s="75"/>
      <c r="BB191" s="75"/>
    </row>
    <row r="192" spans="2:54" s="95" customFormat="1" ht="17.25" thickBot="1" x14ac:dyDescent="0.3">
      <c r="B192" s="893"/>
      <c r="C192" s="60" t="s">
        <v>143</v>
      </c>
      <c r="D192" s="61">
        <f>D$188/4</f>
        <v>0</v>
      </c>
      <c r="E192" s="57"/>
      <c r="F192" s="57"/>
      <c r="G192" s="57"/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BA192" s="75"/>
      <c r="BB192" s="75"/>
    </row>
    <row r="193" spans="2:54" s="95" customFormat="1" ht="66" x14ac:dyDescent="0.25">
      <c r="B193" s="890">
        <v>2282</v>
      </c>
      <c r="C193" s="70" t="s">
        <v>178</v>
      </c>
      <c r="D193" s="79"/>
      <c r="E193" s="29"/>
      <c r="F193" s="57"/>
      <c r="G193" s="57"/>
      <c r="H193" s="57"/>
      <c r="I193" s="57"/>
      <c r="J193" s="57"/>
      <c r="K193" s="57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BA193" s="75"/>
      <c r="BB193" s="75"/>
    </row>
    <row r="194" spans="2:54" s="95" customFormat="1" x14ac:dyDescent="0.25">
      <c r="B194" s="891"/>
      <c r="C194" s="58" t="s">
        <v>133</v>
      </c>
      <c r="D194" s="59">
        <f>D$193/4</f>
        <v>0</v>
      </c>
      <c r="E194" s="96"/>
      <c r="F194" s="57"/>
      <c r="G194" s="57"/>
      <c r="H194" s="57"/>
      <c r="I194" s="57"/>
      <c r="J194" s="57"/>
      <c r="K194" s="57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BA194" s="75"/>
      <c r="BB194" s="75"/>
    </row>
    <row r="195" spans="2:54" s="95" customFormat="1" x14ac:dyDescent="0.25">
      <c r="B195" s="891"/>
      <c r="C195" s="58" t="s">
        <v>134</v>
      </c>
      <c r="D195" s="59">
        <f>D$193/4</f>
        <v>0</v>
      </c>
      <c r="E195" s="96"/>
      <c r="F195" s="57"/>
      <c r="G195" s="57"/>
      <c r="H195" s="57"/>
      <c r="I195" s="57"/>
      <c r="J195" s="57"/>
      <c r="K195" s="57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BA195" s="75"/>
      <c r="BB195" s="75"/>
    </row>
    <row r="196" spans="2:54" s="95" customFormat="1" x14ac:dyDescent="0.25">
      <c r="B196" s="891"/>
      <c r="C196" s="58" t="s">
        <v>137</v>
      </c>
      <c r="D196" s="59">
        <f>D$193/4</f>
        <v>0</v>
      </c>
      <c r="E196" s="96"/>
      <c r="F196" s="57"/>
      <c r="G196" s="57"/>
      <c r="H196" s="57"/>
      <c r="I196" s="57"/>
      <c r="J196" s="57"/>
      <c r="K196" s="57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BA196" s="75"/>
      <c r="BB196" s="75"/>
    </row>
    <row r="197" spans="2:54" s="95" customFormat="1" ht="17.25" thickBot="1" x14ac:dyDescent="0.3">
      <c r="B197" s="893"/>
      <c r="C197" s="60" t="s">
        <v>143</v>
      </c>
      <c r="D197" s="61">
        <f>D$193/4</f>
        <v>0</v>
      </c>
      <c r="E197" s="96"/>
      <c r="F197" s="57"/>
      <c r="G197" s="57"/>
      <c r="H197" s="57"/>
      <c r="I197" s="57"/>
      <c r="J197" s="57"/>
      <c r="K197" s="57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BA197" s="75"/>
      <c r="BB197" s="75"/>
    </row>
    <row r="198" spans="2:54" s="95" customFormat="1" ht="17.25" thickBot="1" x14ac:dyDescent="0.3">
      <c r="B198" s="101"/>
      <c r="C198" s="68"/>
      <c r="D198" s="96"/>
      <c r="E198" s="96"/>
      <c r="F198" s="68"/>
      <c r="G198" s="96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BA198" s="75"/>
      <c r="BB198" s="75"/>
    </row>
    <row r="199" spans="2:54" s="95" customFormat="1" ht="33.75" thickBot="1" x14ac:dyDescent="0.3">
      <c r="B199" s="47" t="s">
        <v>99</v>
      </c>
      <c r="C199" s="48" t="str">
        <f>C170</f>
        <v>Назва видатків</v>
      </c>
      <c r="D199" s="49" t="s">
        <v>64</v>
      </c>
      <c r="E199" s="96"/>
      <c r="F199" s="68"/>
      <c r="G199" s="96"/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BA199" s="75"/>
      <c r="BB199" s="75"/>
    </row>
    <row r="200" spans="2:54" ht="33" x14ac:dyDescent="0.25">
      <c r="B200" s="887">
        <v>2400</v>
      </c>
      <c r="C200" s="70" t="s">
        <v>179</v>
      </c>
      <c r="D200" s="71">
        <f>D205+D210</f>
        <v>0</v>
      </c>
      <c r="E200" s="52"/>
      <c r="F200" s="52"/>
      <c r="G200" s="52"/>
      <c r="H200" s="8"/>
    </row>
    <row r="201" spans="2:54" x14ac:dyDescent="0.25">
      <c r="B201" s="888"/>
      <c r="C201" s="58" t="s">
        <v>133</v>
      </c>
      <c r="D201" s="73">
        <f>D206+D211</f>
        <v>0</v>
      </c>
      <c r="E201" s="52"/>
      <c r="F201" s="52"/>
      <c r="G201" s="52"/>
      <c r="H201" s="8"/>
    </row>
    <row r="202" spans="2:54" x14ac:dyDescent="0.25">
      <c r="B202" s="888"/>
      <c r="C202" s="58" t="s">
        <v>134</v>
      </c>
      <c r="D202" s="73">
        <f t="shared" ref="D202:D204" si="205">D207+D212</f>
        <v>0</v>
      </c>
      <c r="E202" s="52"/>
      <c r="F202" s="52"/>
      <c r="G202" s="52"/>
      <c r="H202" s="8"/>
    </row>
    <row r="203" spans="2:54" x14ac:dyDescent="0.25">
      <c r="B203" s="888"/>
      <c r="C203" s="58" t="s">
        <v>137</v>
      </c>
      <c r="D203" s="73">
        <f>D208+D213</f>
        <v>0</v>
      </c>
      <c r="E203" s="52"/>
      <c r="F203" s="52"/>
      <c r="G203" s="52"/>
      <c r="H203" s="8"/>
    </row>
    <row r="204" spans="2:54" ht="17.25" thickBot="1" x14ac:dyDescent="0.3">
      <c r="B204" s="889"/>
      <c r="C204" s="77" t="s">
        <v>143</v>
      </c>
      <c r="D204" s="118">
        <f t="shared" si="205"/>
        <v>0</v>
      </c>
      <c r="E204" s="52"/>
      <c r="F204" s="52"/>
      <c r="G204" s="52"/>
      <c r="H204" s="8"/>
    </row>
    <row r="205" spans="2:54" ht="33" x14ac:dyDescent="0.25">
      <c r="B205" s="890" t="s">
        <v>20</v>
      </c>
      <c r="C205" s="70" t="s">
        <v>180</v>
      </c>
      <c r="D205" s="79"/>
      <c r="E205" s="57"/>
      <c r="F205" s="57"/>
      <c r="G205" s="57"/>
      <c r="H205" s="8"/>
    </row>
    <row r="206" spans="2:54" x14ac:dyDescent="0.25">
      <c r="B206" s="891"/>
      <c r="C206" s="58" t="s">
        <v>133</v>
      </c>
      <c r="D206" s="59">
        <f>D$205/4</f>
        <v>0</v>
      </c>
      <c r="E206" s="57"/>
      <c r="F206" s="57"/>
      <c r="G206" s="57"/>
      <c r="H206" s="8"/>
    </row>
    <row r="207" spans="2:54" x14ac:dyDescent="0.25">
      <c r="B207" s="891"/>
      <c r="C207" s="58" t="s">
        <v>134</v>
      </c>
      <c r="D207" s="59">
        <f t="shared" ref="D207:D209" si="206">D$205/4</f>
        <v>0</v>
      </c>
      <c r="E207" s="57"/>
      <c r="F207" s="57"/>
      <c r="G207" s="57"/>
      <c r="H207" s="8"/>
    </row>
    <row r="208" spans="2:54" x14ac:dyDescent="0.25">
      <c r="B208" s="891"/>
      <c r="C208" s="58" t="s">
        <v>137</v>
      </c>
      <c r="D208" s="59">
        <f>D$205/4</f>
        <v>0</v>
      </c>
      <c r="E208" s="57"/>
      <c r="F208" s="57"/>
      <c r="G208" s="57"/>
      <c r="H208" s="8"/>
    </row>
    <row r="209" spans="2:8" ht="17.25" thickBot="1" x14ac:dyDescent="0.3">
      <c r="B209" s="892"/>
      <c r="C209" s="77" t="s">
        <v>143</v>
      </c>
      <c r="D209" s="78">
        <f t="shared" si="206"/>
        <v>0</v>
      </c>
      <c r="E209" s="57"/>
      <c r="F209" s="57"/>
      <c r="G209" s="57"/>
      <c r="H209" s="8"/>
    </row>
    <row r="210" spans="2:8" ht="33" x14ac:dyDescent="0.25">
      <c r="B210" s="890" t="s">
        <v>21</v>
      </c>
      <c r="C210" s="70" t="s">
        <v>181</v>
      </c>
      <c r="D210" s="79"/>
      <c r="E210" s="57"/>
      <c r="F210" s="57"/>
      <c r="G210" s="57"/>
      <c r="H210" s="8"/>
    </row>
    <row r="211" spans="2:8" x14ac:dyDescent="0.25">
      <c r="B211" s="891"/>
      <c r="C211" s="58" t="s">
        <v>133</v>
      </c>
      <c r="D211" s="59">
        <f>D$210/4</f>
        <v>0</v>
      </c>
      <c r="E211" s="57"/>
      <c r="F211" s="57"/>
      <c r="G211" s="57"/>
      <c r="H211" s="8"/>
    </row>
    <row r="212" spans="2:8" x14ac:dyDescent="0.25">
      <c r="B212" s="891"/>
      <c r="C212" s="58" t="s">
        <v>134</v>
      </c>
      <c r="D212" s="59">
        <f>D$210/4</f>
        <v>0</v>
      </c>
      <c r="E212" s="57"/>
      <c r="F212" s="57"/>
      <c r="G212" s="57"/>
      <c r="H212" s="8"/>
    </row>
    <row r="213" spans="2:8" x14ac:dyDescent="0.25">
      <c r="B213" s="891"/>
      <c r="C213" s="58" t="s">
        <v>137</v>
      </c>
      <c r="D213" s="59">
        <f>D$210/4</f>
        <v>0</v>
      </c>
      <c r="E213" s="57"/>
      <c r="F213" s="57"/>
      <c r="G213" s="57"/>
      <c r="H213" s="8"/>
    </row>
    <row r="214" spans="2:8" ht="17.25" thickBot="1" x14ac:dyDescent="0.3">
      <c r="B214" s="893"/>
      <c r="C214" s="60" t="s">
        <v>143</v>
      </c>
      <c r="D214" s="61">
        <f t="shared" ref="D214" si="207">D$210/4</f>
        <v>0</v>
      </c>
      <c r="E214" s="57"/>
      <c r="F214" s="57"/>
      <c r="G214" s="57"/>
      <c r="H214" s="8"/>
    </row>
    <row r="215" spans="2:8" s="8" customFormat="1" ht="17.25" thickBot="1" x14ac:dyDescent="0.3">
      <c r="B215" s="119"/>
      <c r="C215" s="120"/>
      <c r="D215" s="57"/>
      <c r="E215" s="57"/>
      <c r="F215" s="57"/>
      <c r="G215" s="57"/>
    </row>
    <row r="216" spans="2:8" s="8" customFormat="1" ht="33.75" thickBot="1" x14ac:dyDescent="0.3">
      <c r="B216" s="20" t="s">
        <v>99</v>
      </c>
      <c r="C216" s="21" t="str">
        <f>C199</f>
        <v>Назва видатків</v>
      </c>
      <c r="D216" s="22" t="s">
        <v>64</v>
      </c>
      <c r="E216" s="57"/>
      <c r="F216" s="57"/>
      <c r="G216" s="57"/>
    </row>
    <row r="217" spans="2:8" ht="33" x14ac:dyDescent="0.25">
      <c r="B217" s="887" t="s">
        <v>22</v>
      </c>
      <c r="C217" s="70" t="s">
        <v>182</v>
      </c>
      <c r="D217" s="71">
        <f>D222+D227+D232</f>
        <v>0</v>
      </c>
      <c r="E217" s="52"/>
      <c r="F217" s="52"/>
      <c r="G217" s="52"/>
      <c r="H217" s="8"/>
    </row>
    <row r="218" spans="2:8" x14ac:dyDescent="0.25">
      <c r="B218" s="888"/>
      <c r="C218" s="58" t="s">
        <v>133</v>
      </c>
      <c r="D218" s="73">
        <f>D223+D228+D233</f>
        <v>0</v>
      </c>
      <c r="E218" s="52"/>
      <c r="F218" s="52"/>
      <c r="G218" s="52"/>
      <c r="H218" s="8"/>
    </row>
    <row r="219" spans="2:8" x14ac:dyDescent="0.25">
      <c r="B219" s="888"/>
      <c r="C219" s="58" t="s">
        <v>134</v>
      </c>
      <c r="D219" s="73">
        <f t="shared" ref="D219:D221" si="208">D224+D229+D234</f>
        <v>0</v>
      </c>
      <c r="E219" s="52"/>
      <c r="F219" s="52"/>
      <c r="G219" s="52"/>
      <c r="H219" s="8"/>
    </row>
    <row r="220" spans="2:8" x14ac:dyDescent="0.25">
      <c r="B220" s="888"/>
      <c r="C220" s="58" t="s">
        <v>137</v>
      </c>
      <c r="D220" s="73">
        <f t="shared" si="208"/>
        <v>0</v>
      </c>
      <c r="E220" s="52"/>
      <c r="F220" s="52"/>
      <c r="G220" s="52"/>
      <c r="H220" s="8"/>
    </row>
    <row r="221" spans="2:8" ht="17.25" thickBot="1" x14ac:dyDescent="0.3">
      <c r="B221" s="894"/>
      <c r="C221" s="60" t="s">
        <v>143</v>
      </c>
      <c r="D221" s="74">
        <f t="shared" si="208"/>
        <v>0</v>
      </c>
      <c r="E221" s="52"/>
      <c r="F221" s="52"/>
      <c r="G221" s="52"/>
      <c r="H221" s="8"/>
    </row>
    <row r="222" spans="2:8" ht="66" x14ac:dyDescent="0.25">
      <c r="B222" s="895" t="s">
        <v>23</v>
      </c>
      <c r="C222" s="55" t="s">
        <v>183</v>
      </c>
      <c r="D222" s="56"/>
      <c r="E222" s="57"/>
      <c r="F222" s="57"/>
      <c r="G222" s="57"/>
      <c r="H222" s="8"/>
    </row>
    <row r="223" spans="2:8" x14ac:dyDescent="0.25">
      <c r="B223" s="891"/>
      <c r="C223" s="58" t="s">
        <v>133</v>
      </c>
      <c r="D223" s="59">
        <f>D$222/4</f>
        <v>0</v>
      </c>
      <c r="E223" s="57"/>
      <c r="F223" s="57"/>
      <c r="G223" s="57"/>
      <c r="H223" s="8"/>
    </row>
    <row r="224" spans="2:8" x14ac:dyDescent="0.25">
      <c r="B224" s="891"/>
      <c r="C224" s="58" t="s">
        <v>134</v>
      </c>
      <c r="D224" s="59">
        <f>D$222/4</f>
        <v>0</v>
      </c>
      <c r="E224" s="57"/>
      <c r="F224" s="57"/>
      <c r="G224" s="57"/>
      <c r="H224" s="8"/>
    </row>
    <row r="225" spans="2:54" x14ac:dyDescent="0.25">
      <c r="B225" s="891"/>
      <c r="C225" s="58" t="s">
        <v>137</v>
      </c>
      <c r="D225" s="59">
        <f>D$222/4</f>
        <v>0</v>
      </c>
      <c r="E225" s="57"/>
      <c r="F225" s="57"/>
      <c r="G225" s="57"/>
      <c r="H225" s="8"/>
    </row>
    <row r="226" spans="2:54" ht="17.25" thickBot="1" x14ac:dyDescent="0.3">
      <c r="B226" s="892"/>
      <c r="C226" s="77" t="s">
        <v>143</v>
      </c>
      <c r="D226" s="78">
        <f>D$222/4</f>
        <v>0</v>
      </c>
      <c r="E226" s="57"/>
      <c r="F226" s="57"/>
      <c r="G226" s="57"/>
      <c r="H226" s="8"/>
    </row>
    <row r="227" spans="2:54" ht="49.5" x14ac:dyDescent="0.25">
      <c r="B227" s="890" t="s">
        <v>24</v>
      </c>
      <c r="C227" s="70" t="s">
        <v>184</v>
      </c>
      <c r="D227" s="79"/>
      <c r="E227" s="57"/>
      <c r="F227" s="57"/>
      <c r="G227" s="57"/>
      <c r="H227" s="8"/>
    </row>
    <row r="228" spans="2:54" x14ac:dyDescent="0.25">
      <c r="B228" s="891"/>
      <c r="C228" s="58" t="s">
        <v>133</v>
      </c>
      <c r="D228" s="59">
        <f>D$227/4</f>
        <v>0</v>
      </c>
      <c r="E228" s="57"/>
      <c r="F228" s="57"/>
      <c r="G228" s="57"/>
      <c r="H228" s="8"/>
    </row>
    <row r="229" spans="2:54" x14ac:dyDescent="0.25">
      <c r="B229" s="891"/>
      <c r="C229" s="58" t="s">
        <v>134</v>
      </c>
      <c r="D229" s="59">
        <f>D$227/4</f>
        <v>0</v>
      </c>
      <c r="E229" s="57"/>
      <c r="F229" s="57"/>
      <c r="G229" s="57"/>
      <c r="H229" s="8"/>
    </row>
    <row r="230" spans="2:54" x14ac:dyDescent="0.25">
      <c r="B230" s="891"/>
      <c r="C230" s="58" t="s">
        <v>137</v>
      </c>
      <c r="D230" s="59">
        <f>D$227/4</f>
        <v>0</v>
      </c>
      <c r="E230" s="57"/>
      <c r="F230" s="57"/>
      <c r="G230" s="57"/>
      <c r="H230" s="8"/>
    </row>
    <row r="231" spans="2:54" ht="17.25" thickBot="1" x14ac:dyDescent="0.3">
      <c r="B231" s="892"/>
      <c r="C231" s="77" t="s">
        <v>143</v>
      </c>
      <c r="D231" s="78">
        <f>D$227/4</f>
        <v>0</v>
      </c>
      <c r="E231" s="57"/>
      <c r="F231" s="57"/>
      <c r="G231" s="57"/>
      <c r="H231" s="8"/>
    </row>
    <row r="232" spans="2:54" ht="49.5" x14ac:dyDescent="0.25">
      <c r="B232" s="890" t="s">
        <v>25</v>
      </c>
      <c r="C232" s="70" t="s">
        <v>185</v>
      </c>
      <c r="D232" s="79"/>
      <c r="E232" s="57"/>
      <c r="F232" s="57"/>
      <c r="G232" s="57"/>
      <c r="H232" s="8"/>
    </row>
    <row r="233" spans="2:54" x14ac:dyDescent="0.25">
      <c r="B233" s="891"/>
      <c r="C233" s="58" t="s">
        <v>133</v>
      </c>
      <c r="D233" s="59">
        <f>D$232/4</f>
        <v>0</v>
      </c>
      <c r="E233" s="57"/>
      <c r="F233" s="57"/>
      <c r="G233" s="57"/>
      <c r="H233" s="8"/>
    </row>
    <row r="234" spans="2:54" x14ac:dyDescent="0.25">
      <c r="B234" s="891"/>
      <c r="C234" s="58" t="s">
        <v>134</v>
      </c>
      <c r="D234" s="59">
        <f>D$232/4</f>
        <v>0</v>
      </c>
      <c r="E234" s="57"/>
      <c r="F234" s="57"/>
      <c r="G234" s="57"/>
      <c r="H234" s="8"/>
    </row>
    <row r="235" spans="2:54" x14ac:dyDescent="0.25">
      <c r="B235" s="891"/>
      <c r="C235" s="58" t="s">
        <v>137</v>
      </c>
      <c r="D235" s="59">
        <f>D$232/4</f>
        <v>0</v>
      </c>
      <c r="E235" s="57"/>
      <c r="F235" s="57"/>
      <c r="G235" s="57"/>
      <c r="H235" s="8"/>
    </row>
    <row r="236" spans="2:54" ht="17.25" thickBot="1" x14ac:dyDescent="0.3">
      <c r="B236" s="893"/>
      <c r="C236" s="60" t="s">
        <v>143</v>
      </c>
      <c r="D236" s="61">
        <f>D$232/4</f>
        <v>0</v>
      </c>
      <c r="E236" s="57"/>
      <c r="F236" s="57"/>
      <c r="G236" s="57"/>
      <c r="H236" s="8"/>
    </row>
    <row r="237" spans="2:54" s="4" customFormat="1" ht="17.25" thickBot="1" x14ac:dyDescent="0.3">
      <c r="B237" s="121"/>
      <c r="C237" s="122"/>
      <c r="D237" s="52"/>
      <c r="E237" s="57"/>
      <c r="F237" s="57"/>
      <c r="G237" s="57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BA237" s="16"/>
      <c r="BB237" s="16"/>
    </row>
    <row r="238" spans="2:54" s="8" customFormat="1" ht="33.75" thickBot="1" x14ac:dyDescent="0.3">
      <c r="B238" s="20" t="s">
        <v>99</v>
      </c>
      <c r="C238" s="21" t="str">
        <f>C216</f>
        <v>Назва видатків</v>
      </c>
      <c r="D238" s="22" t="s">
        <v>64</v>
      </c>
      <c r="E238" s="57"/>
      <c r="F238" s="57"/>
      <c r="G238" s="57"/>
    </row>
    <row r="239" spans="2:54" ht="33" x14ac:dyDescent="0.25">
      <c r="B239" s="887" t="s">
        <v>26</v>
      </c>
      <c r="C239" s="70" t="s">
        <v>186</v>
      </c>
      <c r="D239" s="71">
        <f>D244+D249+D254</f>
        <v>0</v>
      </c>
      <c r="E239" s="52"/>
      <c r="F239" s="52"/>
      <c r="G239" s="52"/>
      <c r="H239" s="8"/>
    </row>
    <row r="240" spans="2:54" x14ac:dyDescent="0.25">
      <c r="B240" s="888"/>
      <c r="C240" s="58" t="s">
        <v>133</v>
      </c>
      <c r="D240" s="73">
        <f>D245+D250+D255</f>
        <v>0</v>
      </c>
      <c r="E240" s="52"/>
      <c r="F240" s="52"/>
      <c r="G240" s="52"/>
      <c r="H240" s="8"/>
    </row>
    <row r="241" spans="2:8" x14ac:dyDescent="0.25">
      <c r="B241" s="888"/>
      <c r="C241" s="58" t="s">
        <v>134</v>
      </c>
      <c r="D241" s="73">
        <f t="shared" ref="D241:D243" si="209">D246+D251+D256</f>
        <v>0</v>
      </c>
      <c r="E241" s="52"/>
      <c r="F241" s="52"/>
      <c r="G241" s="52"/>
      <c r="H241" s="8"/>
    </row>
    <row r="242" spans="2:8" x14ac:dyDescent="0.25">
      <c r="B242" s="888"/>
      <c r="C242" s="58" t="s">
        <v>137</v>
      </c>
      <c r="D242" s="73">
        <f t="shared" si="209"/>
        <v>0</v>
      </c>
      <c r="E242" s="52"/>
      <c r="F242" s="52"/>
      <c r="G242" s="52"/>
      <c r="H242" s="8"/>
    </row>
    <row r="243" spans="2:8" ht="17.25" thickBot="1" x14ac:dyDescent="0.3">
      <c r="B243" s="889"/>
      <c r="C243" s="77" t="s">
        <v>143</v>
      </c>
      <c r="D243" s="118">
        <f t="shared" si="209"/>
        <v>0</v>
      </c>
      <c r="E243" s="52"/>
      <c r="F243" s="52"/>
      <c r="G243" s="52"/>
      <c r="H243" s="8"/>
    </row>
    <row r="244" spans="2:8" ht="33" x14ac:dyDescent="0.25">
      <c r="B244" s="890" t="s">
        <v>27</v>
      </c>
      <c r="C244" s="70" t="s">
        <v>187</v>
      </c>
      <c r="D244" s="79"/>
      <c r="E244" s="57"/>
      <c r="F244" s="57"/>
      <c r="G244" s="57"/>
      <c r="H244" s="8"/>
    </row>
    <row r="245" spans="2:8" x14ac:dyDescent="0.25">
      <c r="B245" s="891"/>
      <c r="C245" s="58" t="s">
        <v>133</v>
      </c>
      <c r="D245" s="59">
        <f>D$244/4</f>
        <v>0</v>
      </c>
      <c r="E245" s="57"/>
      <c r="F245" s="57"/>
      <c r="G245" s="57"/>
      <c r="H245" s="8"/>
    </row>
    <row r="246" spans="2:8" x14ac:dyDescent="0.25">
      <c r="B246" s="891"/>
      <c r="C246" s="58" t="s">
        <v>134</v>
      </c>
      <c r="D246" s="59">
        <f>D$244/4</f>
        <v>0</v>
      </c>
      <c r="E246" s="57"/>
      <c r="F246" s="57"/>
      <c r="G246" s="57"/>
      <c r="H246" s="8"/>
    </row>
    <row r="247" spans="2:8" x14ac:dyDescent="0.25">
      <c r="B247" s="891"/>
      <c r="C247" s="58" t="s">
        <v>137</v>
      </c>
      <c r="D247" s="59">
        <f>D$244/4</f>
        <v>0</v>
      </c>
      <c r="E247" s="57"/>
      <c r="F247" s="57"/>
      <c r="G247" s="57"/>
      <c r="H247" s="8"/>
    </row>
    <row r="248" spans="2:8" ht="17.25" thickBot="1" x14ac:dyDescent="0.3">
      <c r="B248" s="892"/>
      <c r="C248" s="77" t="s">
        <v>143</v>
      </c>
      <c r="D248" s="78">
        <f>D$244/4</f>
        <v>0</v>
      </c>
      <c r="E248" s="57"/>
      <c r="F248" s="57"/>
      <c r="G248" s="57"/>
      <c r="H248" s="8"/>
    </row>
    <row r="249" spans="2:8" ht="27.75" customHeight="1" x14ac:dyDescent="0.25">
      <c r="B249" s="890" t="s">
        <v>28</v>
      </c>
      <c r="C249" s="70" t="s">
        <v>188</v>
      </c>
      <c r="D249" s="79"/>
      <c r="E249" s="57"/>
      <c r="F249" s="57"/>
      <c r="G249" s="57"/>
      <c r="H249" s="8"/>
    </row>
    <row r="250" spans="2:8" x14ac:dyDescent="0.25">
      <c r="B250" s="891"/>
      <c r="C250" s="58" t="s">
        <v>133</v>
      </c>
      <c r="D250" s="59">
        <f>D$249/4</f>
        <v>0</v>
      </c>
      <c r="E250" s="57"/>
      <c r="F250" s="57"/>
      <c r="G250" s="57"/>
      <c r="H250" s="8"/>
    </row>
    <row r="251" spans="2:8" x14ac:dyDescent="0.25">
      <c r="B251" s="891"/>
      <c r="C251" s="58" t="s">
        <v>134</v>
      </c>
      <c r="D251" s="59">
        <f>D$249/4</f>
        <v>0</v>
      </c>
      <c r="E251" s="57"/>
      <c r="F251" s="57"/>
      <c r="G251" s="57"/>
      <c r="H251" s="8"/>
    </row>
    <row r="252" spans="2:8" x14ac:dyDescent="0.25">
      <c r="B252" s="891"/>
      <c r="C252" s="58" t="s">
        <v>137</v>
      </c>
      <c r="D252" s="59">
        <f>D$249/4</f>
        <v>0</v>
      </c>
      <c r="E252" s="57"/>
      <c r="F252" s="57"/>
      <c r="G252" s="57"/>
      <c r="H252" s="8"/>
    </row>
    <row r="253" spans="2:8" ht="17.25" thickBot="1" x14ac:dyDescent="0.3">
      <c r="B253" s="892"/>
      <c r="C253" s="77" t="s">
        <v>143</v>
      </c>
      <c r="D253" s="78">
        <f>D$249/4</f>
        <v>0</v>
      </c>
      <c r="E253" s="57"/>
      <c r="F253" s="57"/>
      <c r="G253" s="57"/>
      <c r="H253" s="8"/>
    </row>
    <row r="254" spans="2:8" ht="33" x14ac:dyDescent="0.25">
      <c r="B254" s="890" t="s">
        <v>29</v>
      </c>
      <c r="C254" s="70" t="s">
        <v>189</v>
      </c>
      <c r="D254" s="79"/>
      <c r="E254" s="57"/>
      <c r="F254" s="57"/>
      <c r="G254" s="57"/>
      <c r="H254" s="8"/>
    </row>
    <row r="255" spans="2:8" x14ac:dyDescent="0.25">
      <c r="B255" s="891"/>
      <c r="C255" s="58" t="s">
        <v>133</v>
      </c>
      <c r="D255" s="59">
        <f>D$254/4</f>
        <v>0</v>
      </c>
      <c r="E255" s="57"/>
      <c r="F255" s="57"/>
      <c r="G255" s="57"/>
      <c r="H255" s="8"/>
    </row>
    <row r="256" spans="2:8" x14ac:dyDescent="0.25">
      <c r="B256" s="891"/>
      <c r="C256" s="58" t="s">
        <v>134</v>
      </c>
      <c r="D256" s="59">
        <f>D$254/4</f>
        <v>0</v>
      </c>
      <c r="E256" s="57"/>
      <c r="F256" s="57"/>
      <c r="G256" s="57"/>
      <c r="H256" s="8"/>
    </row>
    <row r="257" spans="2:8" x14ac:dyDescent="0.25">
      <c r="B257" s="891"/>
      <c r="C257" s="58" t="s">
        <v>137</v>
      </c>
      <c r="D257" s="59">
        <f>D$254/4</f>
        <v>0</v>
      </c>
      <c r="E257" s="57"/>
      <c r="F257" s="57"/>
      <c r="G257" s="57"/>
      <c r="H257" s="8"/>
    </row>
    <row r="258" spans="2:8" ht="17.25" thickBot="1" x14ac:dyDescent="0.3">
      <c r="B258" s="893"/>
      <c r="C258" s="60" t="s">
        <v>143</v>
      </c>
      <c r="D258" s="61">
        <f>D$254/4</f>
        <v>0</v>
      </c>
      <c r="E258" s="57"/>
      <c r="F258" s="57"/>
      <c r="G258" s="57"/>
      <c r="H258" s="8"/>
    </row>
    <row r="259" spans="2:8" s="8" customFormat="1" ht="17.25" thickBot="1" x14ac:dyDescent="0.3">
      <c r="B259" s="119"/>
      <c r="C259" s="120"/>
      <c r="D259" s="57"/>
      <c r="E259" s="57"/>
      <c r="F259" s="57"/>
      <c r="G259" s="57"/>
    </row>
    <row r="260" spans="2:8" s="8" customFormat="1" ht="33.75" thickBot="1" x14ac:dyDescent="0.3">
      <c r="B260" s="20" t="s">
        <v>99</v>
      </c>
      <c r="C260" s="21" t="s">
        <v>148</v>
      </c>
      <c r="D260" s="22" t="s">
        <v>64</v>
      </c>
      <c r="E260" s="57"/>
      <c r="F260" s="57"/>
      <c r="G260" s="57"/>
    </row>
    <row r="261" spans="2:8" ht="33" x14ac:dyDescent="0.25">
      <c r="B261" s="887" t="s">
        <v>30</v>
      </c>
      <c r="C261" s="70" t="s">
        <v>190</v>
      </c>
      <c r="D261" s="79"/>
      <c r="E261" s="57"/>
      <c r="F261" s="57"/>
      <c r="G261" s="57"/>
      <c r="H261" s="8"/>
    </row>
    <row r="262" spans="2:8" x14ac:dyDescent="0.25">
      <c r="B262" s="888"/>
      <c r="C262" s="58" t="s">
        <v>133</v>
      </c>
      <c r="D262" s="59">
        <f>D$261/4</f>
        <v>0</v>
      </c>
      <c r="E262" s="57"/>
      <c r="F262" s="57"/>
      <c r="G262" s="57"/>
      <c r="H262" s="8"/>
    </row>
    <row r="263" spans="2:8" x14ac:dyDescent="0.25">
      <c r="B263" s="888"/>
      <c r="C263" s="58" t="s">
        <v>134</v>
      </c>
      <c r="D263" s="59">
        <f t="shared" ref="D263:D265" si="210">D$261/4</f>
        <v>0</v>
      </c>
      <c r="E263" s="57"/>
      <c r="F263" s="57"/>
      <c r="G263" s="57"/>
      <c r="H263" s="8"/>
    </row>
    <row r="264" spans="2:8" x14ac:dyDescent="0.25">
      <c r="B264" s="888"/>
      <c r="C264" s="58" t="s">
        <v>137</v>
      </c>
      <c r="D264" s="59">
        <f t="shared" si="210"/>
        <v>0</v>
      </c>
      <c r="E264" s="57"/>
      <c r="F264" s="57"/>
      <c r="G264" s="57"/>
      <c r="H264" s="8"/>
    </row>
    <row r="265" spans="2:8" ht="17.25" thickBot="1" x14ac:dyDescent="0.3">
      <c r="B265" s="894"/>
      <c r="C265" s="60" t="s">
        <v>143</v>
      </c>
      <c r="D265" s="61">
        <f t="shared" si="210"/>
        <v>0</v>
      </c>
      <c r="E265" s="57"/>
      <c r="F265" s="57"/>
      <c r="G265" s="57"/>
      <c r="H265" s="8"/>
    </row>
    <row r="266" spans="2:8" s="8" customFormat="1" ht="39.75" customHeight="1" x14ac:dyDescent="0.25">
      <c r="B266" s="123"/>
      <c r="C266" s="124"/>
      <c r="D266" s="57"/>
      <c r="E266" s="57"/>
      <c r="F266" s="57"/>
      <c r="G266" s="57"/>
    </row>
    <row r="267" spans="2:8" s="19" customFormat="1" ht="32.25" customHeight="1" x14ac:dyDescent="0.25">
      <c r="B267" s="828" t="s">
        <v>265</v>
      </c>
      <c r="C267" s="828"/>
      <c r="D267" s="828"/>
      <c r="E267" s="828"/>
      <c r="F267" s="828"/>
      <c r="G267" s="188"/>
    </row>
    <row r="268" spans="2:8" s="8" customFormat="1" ht="17.25" thickBot="1" x14ac:dyDescent="0.3">
      <c r="B268" s="194"/>
      <c r="C268" s="194"/>
      <c r="D268" s="194"/>
      <c r="E268" s="194"/>
      <c r="F268" s="194"/>
      <c r="G268" s="194"/>
    </row>
    <row r="269" spans="2:8" s="8" customFormat="1" ht="43.5" customHeight="1" x14ac:dyDescent="0.25">
      <c r="B269" s="920" t="s">
        <v>211</v>
      </c>
      <c r="C269" s="921"/>
      <c r="D269" s="227">
        <f>SUM(D270:D273)</f>
        <v>0</v>
      </c>
      <c r="E269" s="194"/>
      <c r="F269" s="194"/>
      <c r="G269" s="194"/>
    </row>
    <row r="270" spans="2:8" s="8" customFormat="1" ht="25.5" customHeight="1" x14ac:dyDescent="0.25">
      <c r="B270" s="896" t="s">
        <v>133</v>
      </c>
      <c r="C270" s="897"/>
      <c r="D270" s="228">
        <f>D277+D349</f>
        <v>0</v>
      </c>
      <c r="E270" s="194"/>
      <c r="F270" s="194"/>
      <c r="G270" s="194"/>
    </row>
    <row r="271" spans="2:8" s="8" customFormat="1" ht="25.5" customHeight="1" x14ac:dyDescent="0.25">
      <c r="B271" s="896" t="s">
        <v>134</v>
      </c>
      <c r="C271" s="897"/>
      <c r="D271" s="228">
        <f t="shared" ref="D271:D273" si="211">D278+D350</f>
        <v>0</v>
      </c>
      <c r="E271" s="194"/>
      <c r="F271" s="194"/>
      <c r="G271" s="194"/>
    </row>
    <row r="272" spans="2:8" s="8" customFormat="1" ht="25.5" customHeight="1" x14ac:dyDescent="0.25">
      <c r="B272" s="896" t="s">
        <v>137</v>
      </c>
      <c r="C272" s="897"/>
      <c r="D272" s="228">
        <f t="shared" si="211"/>
        <v>0</v>
      </c>
      <c r="E272" s="194"/>
      <c r="F272" s="194"/>
      <c r="G272" s="194"/>
    </row>
    <row r="273" spans="2:8" s="8" customFormat="1" ht="25.5" customHeight="1" thickBot="1" x14ac:dyDescent="0.3">
      <c r="B273" s="898" t="s">
        <v>143</v>
      </c>
      <c r="C273" s="899"/>
      <c r="D273" s="229">
        <f t="shared" si="211"/>
        <v>0</v>
      </c>
      <c r="E273" s="194"/>
      <c r="F273" s="194"/>
      <c r="G273" s="194"/>
    </row>
    <row r="274" spans="2:8" s="8" customFormat="1" ht="17.25" thickBot="1" x14ac:dyDescent="0.3">
      <c r="B274" s="194"/>
      <c r="C274" s="194"/>
      <c r="D274" s="194"/>
      <c r="E274" s="194"/>
      <c r="F274" s="194"/>
      <c r="G274" s="194"/>
    </row>
    <row r="275" spans="2:8" ht="33.75" thickBot="1" x14ac:dyDescent="0.3">
      <c r="B275" s="47" t="s">
        <v>99</v>
      </c>
      <c r="C275" s="48" t="s">
        <v>148</v>
      </c>
      <c r="D275" s="49" t="s">
        <v>64</v>
      </c>
      <c r="E275" s="23"/>
      <c r="F275" s="23"/>
      <c r="G275" s="23"/>
      <c r="H275" s="8"/>
    </row>
    <row r="276" spans="2:8" ht="33" x14ac:dyDescent="0.25">
      <c r="B276" s="924">
        <v>3100</v>
      </c>
      <c r="C276" s="70" t="s">
        <v>192</v>
      </c>
      <c r="D276" s="71">
        <f>SUM(D277:D280)</f>
        <v>0</v>
      </c>
      <c r="E276" s="52"/>
      <c r="F276" s="52"/>
      <c r="G276" s="52"/>
      <c r="H276" s="8"/>
    </row>
    <row r="277" spans="2:8" x14ac:dyDescent="0.25">
      <c r="B277" s="925"/>
      <c r="C277" s="58" t="s">
        <v>133</v>
      </c>
      <c r="D277" s="59">
        <f>D282+D287+D302+D317+D337+D342</f>
        <v>0</v>
      </c>
      <c r="E277" s="52"/>
      <c r="F277" s="52"/>
      <c r="G277" s="52"/>
      <c r="H277" s="8"/>
    </row>
    <row r="278" spans="2:8" x14ac:dyDescent="0.25">
      <c r="B278" s="925"/>
      <c r="C278" s="58" t="s">
        <v>134</v>
      </c>
      <c r="D278" s="59">
        <f t="shared" ref="D278" si="212">D283+D288+D303+D318+D338+D343</f>
        <v>0</v>
      </c>
      <c r="E278" s="52"/>
      <c r="F278" s="8"/>
      <c r="G278" s="52"/>
      <c r="H278" s="8"/>
    </row>
    <row r="279" spans="2:8" x14ac:dyDescent="0.25">
      <c r="B279" s="925"/>
      <c r="C279" s="58" t="s">
        <v>137</v>
      </c>
      <c r="D279" s="59">
        <f>D284+D289+D304+D319+D339+D344</f>
        <v>0</v>
      </c>
      <c r="E279" s="52"/>
      <c r="F279" s="8"/>
      <c r="G279" s="52"/>
      <c r="H279" s="8"/>
    </row>
    <row r="280" spans="2:8" ht="17.25" thickBot="1" x14ac:dyDescent="0.3">
      <c r="B280" s="926"/>
      <c r="C280" s="60" t="s">
        <v>143</v>
      </c>
      <c r="D280" s="61">
        <f>D285+D290+D305+D320+D340+D345</f>
        <v>0</v>
      </c>
      <c r="E280" s="52"/>
      <c r="F280" s="8"/>
      <c r="G280" s="52"/>
      <c r="H280" s="8"/>
    </row>
    <row r="281" spans="2:8" ht="49.5" x14ac:dyDescent="0.25">
      <c r="B281" s="890">
        <v>3110</v>
      </c>
      <c r="C281" s="70" t="s">
        <v>193</v>
      </c>
      <c r="D281" s="71">
        <f>SUM(D282:D285)</f>
        <v>0</v>
      </c>
      <c r="E281" s="16"/>
      <c r="F281" s="8"/>
      <c r="G281" s="16"/>
      <c r="H281" s="8"/>
    </row>
    <row r="282" spans="2:8" x14ac:dyDescent="0.25">
      <c r="B282" s="891"/>
      <c r="C282" s="58" t="s">
        <v>133</v>
      </c>
      <c r="D282" s="100"/>
      <c r="E282" s="16"/>
      <c r="F282" s="8"/>
      <c r="G282" s="16"/>
      <c r="H282" s="8"/>
    </row>
    <row r="283" spans="2:8" x14ac:dyDescent="0.25">
      <c r="B283" s="891"/>
      <c r="C283" s="58" t="s">
        <v>134</v>
      </c>
      <c r="D283" s="100"/>
      <c r="E283" s="16"/>
      <c r="F283" s="8"/>
      <c r="G283" s="16"/>
      <c r="H283" s="8"/>
    </row>
    <row r="284" spans="2:8" x14ac:dyDescent="0.25">
      <c r="B284" s="891"/>
      <c r="C284" s="58" t="s">
        <v>137</v>
      </c>
      <c r="D284" s="100"/>
      <c r="E284" s="16"/>
      <c r="F284" s="8"/>
      <c r="G284" s="16"/>
      <c r="H284" s="8"/>
    </row>
    <row r="285" spans="2:8" s="8" customFormat="1" ht="17.25" thickBot="1" x14ac:dyDescent="0.3">
      <c r="B285" s="892"/>
      <c r="C285" s="77" t="s">
        <v>143</v>
      </c>
      <c r="D285" s="115"/>
    </row>
    <row r="286" spans="2:8" ht="33" x14ac:dyDescent="0.25">
      <c r="B286" s="890">
        <v>3120</v>
      </c>
      <c r="C286" s="70" t="s">
        <v>194</v>
      </c>
      <c r="D286" s="71">
        <f>D291+D296</f>
        <v>0</v>
      </c>
      <c r="E286" s="52"/>
      <c r="F286" s="8"/>
      <c r="G286" s="52"/>
      <c r="H286" s="8"/>
    </row>
    <row r="287" spans="2:8" x14ac:dyDescent="0.25">
      <c r="B287" s="891"/>
      <c r="C287" s="58" t="s">
        <v>133</v>
      </c>
      <c r="D287" s="59">
        <f>D292+D297</f>
        <v>0</v>
      </c>
      <c r="E287" s="52"/>
      <c r="F287" s="8"/>
      <c r="G287" s="52"/>
      <c r="H287" s="8"/>
    </row>
    <row r="288" spans="2:8" x14ac:dyDescent="0.25">
      <c r="B288" s="891"/>
      <c r="C288" s="58" t="s">
        <v>134</v>
      </c>
      <c r="D288" s="59">
        <f t="shared" ref="D288:D290" si="213">D293+D298</f>
        <v>0</v>
      </c>
      <c r="E288" s="52"/>
      <c r="F288" s="8"/>
      <c r="G288" s="52"/>
      <c r="H288" s="8"/>
    </row>
    <row r="289" spans="2:8" x14ac:dyDescent="0.25">
      <c r="B289" s="891"/>
      <c r="C289" s="58" t="s">
        <v>137</v>
      </c>
      <c r="D289" s="59">
        <f>D294+D299</f>
        <v>0</v>
      </c>
      <c r="E289" s="52"/>
      <c r="F289" s="8"/>
      <c r="G289" s="52"/>
      <c r="H289" s="8"/>
    </row>
    <row r="290" spans="2:8" ht="17.25" thickBot="1" x14ac:dyDescent="0.3">
      <c r="B290" s="892"/>
      <c r="C290" s="77" t="s">
        <v>143</v>
      </c>
      <c r="D290" s="78">
        <f t="shared" si="213"/>
        <v>0</v>
      </c>
      <c r="E290" s="52"/>
      <c r="F290" s="8"/>
      <c r="G290" s="52"/>
      <c r="H290" s="8"/>
    </row>
    <row r="291" spans="2:8" ht="33" x14ac:dyDescent="0.25">
      <c r="B291" s="906">
        <v>3121</v>
      </c>
      <c r="C291" s="70" t="s">
        <v>195</v>
      </c>
      <c r="D291" s="71">
        <f>SUM(D292:D295)</f>
        <v>0</v>
      </c>
      <c r="E291" s="96"/>
      <c r="F291" s="8"/>
      <c r="G291" s="96"/>
      <c r="H291" s="8"/>
    </row>
    <row r="292" spans="2:8" x14ac:dyDescent="0.25">
      <c r="B292" s="907"/>
      <c r="C292" s="58" t="s">
        <v>133</v>
      </c>
      <c r="D292" s="100"/>
      <c r="E292" s="96"/>
      <c r="F292" s="8"/>
      <c r="G292" s="96"/>
      <c r="H292" s="8"/>
    </row>
    <row r="293" spans="2:8" x14ac:dyDescent="0.25">
      <c r="B293" s="907"/>
      <c r="C293" s="58" t="s">
        <v>134</v>
      </c>
      <c r="D293" s="100"/>
      <c r="E293" s="96"/>
      <c r="F293" s="8"/>
      <c r="G293" s="96"/>
      <c r="H293" s="8"/>
    </row>
    <row r="294" spans="2:8" x14ac:dyDescent="0.25">
      <c r="B294" s="907"/>
      <c r="C294" s="58" t="s">
        <v>137</v>
      </c>
      <c r="D294" s="100"/>
      <c r="E294" s="96"/>
      <c r="F294" s="8"/>
      <c r="G294" s="96"/>
      <c r="H294" s="8"/>
    </row>
    <row r="295" spans="2:8" ht="17.25" thickBot="1" x14ac:dyDescent="0.3">
      <c r="B295" s="918"/>
      <c r="C295" s="77" t="s">
        <v>143</v>
      </c>
      <c r="D295" s="115"/>
      <c r="E295" s="96"/>
      <c r="F295" s="8"/>
      <c r="G295" s="96"/>
      <c r="H295" s="8"/>
    </row>
    <row r="296" spans="2:8" ht="49.5" x14ac:dyDescent="0.25">
      <c r="B296" s="906">
        <v>3122</v>
      </c>
      <c r="C296" s="70" t="s">
        <v>196</v>
      </c>
      <c r="D296" s="71">
        <f>SUM(D297:D300)</f>
        <v>0</v>
      </c>
      <c r="E296" s="96"/>
      <c r="F296" s="8"/>
      <c r="G296" s="96"/>
      <c r="H296" s="8"/>
    </row>
    <row r="297" spans="2:8" x14ac:dyDescent="0.25">
      <c r="B297" s="907"/>
      <c r="C297" s="58" t="s">
        <v>133</v>
      </c>
      <c r="D297" s="100"/>
      <c r="E297" s="96"/>
      <c r="F297" s="8"/>
      <c r="G297" s="96"/>
      <c r="H297" s="8"/>
    </row>
    <row r="298" spans="2:8" x14ac:dyDescent="0.25">
      <c r="B298" s="907"/>
      <c r="C298" s="58" t="s">
        <v>134</v>
      </c>
      <c r="D298" s="100"/>
      <c r="E298" s="96"/>
      <c r="F298" s="8"/>
      <c r="G298" s="96"/>
      <c r="H298" s="8"/>
    </row>
    <row r="299" spans="2:8" x14ac:dyDescent="0.25">
      <c r="B299" s="907"/>
      <c r="C299" s="58" t="s">
        <v>137</v>
      </c>
      <c r="D299" s="100"/>
      <c r="E299" s="96"/>
      <c r="F299" s="8"/>
      <c r="G299" s="96"/>
      <c r="H299" s="8"/>
    </row>
    <row r="300" spans="2:8" s="8" customFormat="1" ht="17.25" thickBot="1" x14ac:dyDescent="0.3">
      <c r="B300" s="918"/>
      <c r="C300" s="77" t="s">
        <v>143</v>
      </c>
      <c r="D300" s="115"/>
      <c r="E300" s="96"/>
      <c r="G300" s="96"/>
    </row>
    <row r="301" spans="2:8" ht="33" x14ac:dyDescent="0.25">
      <c r="B301" s="890">
        <v>3130</v>
      </c>
      <c r="C301" s="70" t="s">
        <v>197</v>
      </c>
      <c r="D301" s="71">
        <f>D306+D311</f>
        <v>0</v>
      </c>
      <c r="E301" s="52"/>
      <c r="F301" s="8"/>
      <c r="G301" s="52"/>
      <c r="H301" s="8"/>
    </row>
    <row r="302" spans="2:8" x14ac:dyDescent="0.25">
      <c r="B302" s="891"/>
      <c r="C302" s="58" t="s">
        <v>133</v>
      </c>
      <c r="D302" s="73">
        <f>D307+D312</f>
        <v>0</v>
      </c>
      <c r="E302" s="52"/>
      <c r="F302" s="8"/>
      <c r="G302" s="52"/>
      <c r="H302" s="8"/>
    </row>
    <row r="303" spans="2:8" x14ac:dyDescent="0.25">
      <c r="B303" s="891"/>
      <c r="C303" s="58" t="s">
        <v>134</v>
      </c>
      <c r="D303" s="73">
        <f t="shared" ref="D303:D305" si="214">D308+D313</f>
        <v>0</v>
      </c>
      <c r="E303" s="52"/>
      <c r="F303" s="8"/>
      <c r="G303" s="52"/>
      <c r="H303" s="8"/>
    </row>
    <row r="304" spans="2:8" x14ac:dyDescent="0.25">
      <c r="B304" s="891"/>
      <c r="C304" s="58" t="s">
        <v>137</v>
      </c>
      <c r="D304" s="73">
        <f>D309+D314</f>
        <v>0</v>
      </c>
      <c r="E304" s="52"/>
      <c r="F304" s="8"/>
      <c r="G304" s="52"/>
      <c r="H304" s="8"/>
    </row>
    <row r="305" spans="2:8" ht="17.25" thickBot="1" x14ac:dyDescent="0.3">
      <c r="B305" s="892"/>
      <c r="C305" s="77" t="s">
        <v>143</v>
      </c>
      <c r="D305" s="118">
        <f t="shared" si="214"/>
        <v>0</v>
      </c>
      <c r="E305" s="52"/>
      <c r="F305" s="8"/>
      <c r="G305" s="52"/>
      <c r="H305" s="8"/>
    </row>
    <row r="306" spans="2:8" ht="33" x14ac:dyDescent="0.25">
      <c r="B306" s="906">
        <v>3131</v>
      </c>
      <c r="C306" s="70" t="s">
        <v>198</v>
      </c>
      <c r="D306" s="94">
        <f>SUM(D307:D310)</f>
        <v>0</v>
      </c>
      <c r="E306" s="96"/>
      <c r="F306" s="8"/>
      <c r="G306" s="96"/>
      <c r="H306" s="8"/>
    </row>
    <row r="307" spans="2:8" x14ac:dyDescent="0.25">
      <c r="B307" s="907"/>
      <c r="C307" s="58" t="s">
        <v>133</v>
      </c>
      <c r="D307" s="100"/>
      <c r="E307" s="96"/>
      <c r="F307" s="8"/>
      <c r="G307" s="96"/>
      <c r="H307" s="8"/>
    </row>
    <row r="308" spans="2:8" x14ac:dyDescent="0.25">
      <c r="B308" s="907"/>
      <c r="C308" s="58" t="s">
        <v>134</v>
      </c>
      <c r="D308" s="100"/>
      <c r="E308" s="96"/>
      <c r="F308" s="8"/>
      <c r="G308" s="96"/>
      <c r="H308" s="8"/>
    </row>
    <row r="309" spans="2:8" x14ac:dyDescent="0.25">
      <c r="B309" s="907"/>
      <c r="C309" s="58" t="s">
        <v>137</v>
      </c>
      <c r="D309" s="100"/>
      <c r="E309" s="96"/>
      <c r="F309" s="8"/>
      <c r="G309" s="96"/>
      <c r="H309" s="8"/>
    </row>
    <row r="310" spans="2:8" ht="17.25" thickBot="1" x14ac:dyDescent="0.3">
      <c r="B310" s="918"/>
      <c r="C310" s="77" t="s">
        <v>143</v>
      </c>
      <c r="D310" s="115"/>
      <c r="E310" s="96"/>
      <c r="F310" s="8"/>
      <c r="G310" s="96"/>
      <c r="H310" s="8"/>
    </row>
    <row r="311" spans="2:8" ht="33" x14ac:dyDescent="0.25">
      <c r="B311" s="906">
        <v>3132</v>
      </c>
      <c r="C311" s="70" t="s">
        <v>199</v>
      </c>
      <c r="D311" s="94">
        <f>SUM(D312:D315)</f>
        <v>0</v>
      </c>
      <c r="E311" s="96"/>
      <c r="F311" s="8"/>
      <c r="G311" s="96"/>
      <c r="H311" s="8"/>
    </row>
    <row r="312" spans="2:8" x14ac:dyDescent="0.25">
      <c r="B312" s="907"/>
      <c r="C312" s="58" t="s">
        <v>133</v>
      </c>
      <c r="D312" s="100"/>
      <c r="E312" s="96"/>
      <c r="F312" s="8"/>
      <c r="G312" s="96"/>
      <c r="H312" s="8"/>
    </row>
    <row r="313" spans="2:8" x14ac:dyDescent="0.25">
      <c r="B313" s="907"/>
      <c r="C313" s="58" t="s">
        <v>134</v>
      </c>
      <c r="D313" s="100"/>
      <c r="E313" s="96"/>
      <c r="F313" s="8"/>
      <c r="G313" s="96"/>
      <c r="H313" s="8"/>
    </row>
    <row r="314" spans="2:8" x14ac:dyDescent="0.25">
      <c r="B314" s="907"/>
      <c r="C314" s="58" t="s">
        <v>137</v>
      </c>
      <c r="D314" s="100"/>
      <c r="E314" s="96"/>
      <c r="F314" s="8"/>
      <c r="G314" s="96"/>
      <c r="H314" s="8"/>
    </row>
    <row r="315" spans="2:8" ht="17.25" thickBot="1" x14ac:dyDescent="0.3">
      <c r="B315" s="918"/>
      <c r="C315" s="77" t="s">
        <v>143</v>
      </c>
      <c r="D315" s="115"/>
      <c r="E315" s="96"/>
      <c r="F315" s="8"/>
      <c r="G315" s="96"/>
      <c r="H315" s="8"/>
    </row>
    <row r="316" spans="2:8" ht="33" x14ac:dyDescent="0.25">
      <c r="B316" s="890">
        <v>3140</v>
      </c>
      <c r="C316" s="70" t="s">
        <v>200</v>
      </c>
      <c r="D316" s="71">
        <f>D321+D326+D331</f>
        <v>0</v>
      </c>
      <c r="E316" s="52"/>
      <c r="F316" s="8"/>
      <c r="G316" s="52"/>
      <c r="H316" s="8"/>
    </row>
    <row r="317" spans="2:8" x14ac:dyDescent="0.25">
      <c r="B317" s="891"/>
      <c r="C317" s="58" t="s">
        <v>133</v>
      </c>
      <c r="D317" s="73">
        <f>D322+D327+D332</f>
        <v>0</v>
      </c>
      <c r="E317" s="52"/>
      <c r="F317" s="8"/>
      <c r="G317" s="52"/>
      <c r="H317" s="8"/>
    </row>
    <row r="318" spans="2:8" x14ac:dyDescent="0.25">
      <c r="B318" s="891"/>
      <c r="C318" s="58" t="s">
        <v>134</v>
      </c>
      <c r="D318" s="73">
        <f t="shared" ref="D318" si="215">D323+D328+D333</f>
        <v>0</v>
      </c>
      <c r="E318" s="52"/>
      <c r="F318" s="8"/>
      <c r="G318" s="52"/>
      <c r="H318" s="8"/>
    </row>
    <row r="319" spans="2:8" x14ac:dyDescent="0.25">
      <c r="B319" s="891"/>
      <c r="C319" s="58" t="s">
        <v>137</v>
      </c>
      <c r="D319" s="73">
        <f>D324+D329+D334</f>
        <v>0</v>
      </c>
      <c r="E319" s="52"/>
      <c r="F319" s="8"/>
      <c r="G319" s="52"/>
      <c r="H319" s="8"/>
    </row>
    <row r="320" spans="2:8" ht="17.25" thickBot="1" x14ac:dyDescent="0.3">
      <c r="B320" s="893"/>
      <c r="C320" s="60" t="s">
        <v>143</v>
      </c>
      <c r="D320" s="74">
        <f>D325+D330+D335</f>
        <v>0</v>
      </c>
      <c r="E320" s="52"/>
      <c r="F320" s="8"/>
      <c r="G320" s="52"/>
      <c r="H320" s="8"/>
    </row>
    <row r="321" spans="2:8" ht="33" x14ac:dyDescent="0.25">
      <c r="B321" s="917">
        <v>3141</v>
      </c>
      <c r="C321" s="55" t="s">
        <v>201</v>
      </c>
      <c r="D321" s="64">
        <f>SUM(D322:D325)</f>
        <v>0</v>
      </c>
      <c r="E321" s="96"/>
      <c r="F321" s="96"/>
      <c r="G321" s="96"/>
      <c r="H321" s="8"/>
    </row>
    <row r="322" spans="2:8" x14ac:dyDescent="0.25">
      <c r="B322" s="907"/>
      <c r="C322" s="58" t="s">
        <v>133</v>
      </c>
      <c r="D322" s="100"/>
      <c r="E322" s="96"/>
      <c r="F322" s="96"/>
      <c r="G322" s="96"/>
      <c r="H322" s="8"/>
    </row>
    <row r="323" spans="2:8" x14ac:dyDescent="0.25">
      <c r="B323" s="907"/>
      <c r="C323" s="58" t="s">
        <v>134</v>
      </c>
      <c r="D323" s="100"/>
      <c r="E323" s="96"/>
      <c r="F323" s="96"/>
      <c r="G323" s="96"/>
      <c r="H323" s="8"/>
    </row>
    <row r="324" spans="2:8" x14ac:dyDescent="0.25">
      <c r="B324" s="907"/>
      <c r="C324" s="58" t="s">
        <v>137</v>
      </c>
      <c r="D324" s="100"/>
      <c r="E324" s="96"/>
      <c r="F324" s="96"/>
      <c r="G324" s="96"/>
      <c r="H324" s="8"/>
    </row>
    <row r="325" spans="2:8" ht="17.25" thickBot="1" x14ac:dyDescent="0.3">
      <c r="B325" s="918"/>
      <c r="C325" s="77" t="s">
        <v>143</v>
      </c>
      <c r="D325" s="115"/>
      <c r="E325" s="96"/>
      <c r="F325" s="96"/>
      <c r="G325" s="96"/>
      <c r="H325" s="8"/>
    </row>
    <row r="326" spans="2:8" ht="33" x14ac:dyDescent="0.25">
      <c r="B326" s="906">
        <v>3142</v>
      </c>
      <c r="C326" s="70" t="s">
        <v>202</v>
      </c>
      <c r="D326" s="94">
        <f>SUM(D327:D330)</f>
        <v>0</v>
      </c>
      <c r="E326" s="96"/>
      <c r="F326" s="96"/>
      <c r="G326" s="96"/>
      <c r="H326" s="8"/>
    </row>
    <row r="327" spans="2:8" x14ac:dyDescent="0.25">
      <c r="B327" s="907"/>
      <c r="C327" s="58" t="s">
        <v>133</v>
      </c>
      <c r="D327" s="100"/>
      <c r="E327" s="96"/>
      <c r="F327" s="96"/>
      <c r="G327" s="96"/>
      <c r="H327" s="8"/>
    </row>
    <row r="328" spans="2:8" x14ac:dyDescent="0.25">
      <c r="B328" s="907"/>
      <c r="C328" s="58" t="s">
        <v>134</v>
      </c>
      <c r="D328" s="100"/>
      <c r="E328" s="96"/>
      <c r="F328" s="96"/>
      <c r="G328" s="96"/>
      <c r="H328" s="8"/>
    </row>
    <row r="329" spans="2:8" x14ac:dyDescent="0.25">
      <c r="B329" s="907"/>
      <c r="C329" s="58" t="s">
        <v>137</v>
      </c>
      <c r="D329" s="100"/>
      <c r="E329" s="96"/>
      <c r="F329" s="96"/>
      <c r="G329" s="96"/>
      <c r="H329" s="8"/>
    </row>
    <row r="330" spans="2:8" ht="17.25" thickBot="1" x14ac:dyDescent="0.3">
      <c r="B330" s="918"/>
      <c r="C330" s="77" t="s">
        <v>143</v>
      </c>
      <c r="D330" s="115"/>
      <c r="E330" s="96"/>
      <c r="F330" s="96"/>
      <c r="G330" s="96"/>
      <c r="H330" s="8"/>
    </row>
    <row r="331" spans="2:8" ht="49.5" x14ac:dyDescent="0.25">
      <c r="B331" s="906">
        <v>3143</v>
      </c>
      <c r="C331" s="70" t="s">
        <v>203</v>
      </c>
      <c r="D331" s="94">
        <f>SUM(D332:D335)</f>
        <v>0</v>
      </c>
      <c r="E331" s="96"/>
      <c r="F331" s="96"/>
      <c r="G331" s="96"/>
      <c r="H331" s="8"/>
    </row>
    <row r="332" spans="2:8" x14ac:dyDescent="0.25">
      <c r="B332" s="907"/>
      <c r="C332" s="58" t="s">
        <v>133</v>
      </c>
      <c r="D332" s="100"/>
      <c r="E332" s="96"/>
      <c r="F332" s="96"/>
      <c r="G332" s="96"/>
      <c r="H332" s="8"/>
    </row>
    <row r="333" spans="2:8" x14ac:dyDescent="0.25">
      <c r="B333" s="907"/>
      <c r="C333" s="58" t="s">
        <v>134</v>
      </c>
      <c r="D333" s="100"/>
      <c r="E333" s="96"/>
      <c r="F333" s="96"/>
      <c r="G333" s="96"/>
      <c r="H333" s="8"/>
    </row>
    <row r="334" spans="2:8" x14ac:dyDescent="0.25">
      <c r="B334" s="907"/>
      <c r="C334" s="58" t="s">
        <v>137</v>
      </c>
      <c r="D334" s="100"/>
      <c r="E334" s="96"/>
      <c r="F334" s="96"/>
      <c r="G334" s="96"/>
      <c r="H334" s="8"/>
    </row>
    <row r="335" spans="2:8" ht="17.25" thickBot="1" x14ac:dyDescent="0.3">
      <c r="B335" s="918"/>
      <c r="C335" s="77" t="s">
        <v>143</v>
      </c>
      <c r="D335" s="115"/>
      <c r="E335" s="96"/>
      <c r="F335" s="96"/>
      <c r="G335" s="96"/>
      <c r="H335" s="8"/>
    </row>
    <row r="336" spans="2:8" ht="33" x14ac:dyDescent="0.25">
      <c r="B336" s="890">
        <v>3150</v>
      </c>
      <c r="C336" s="70" t="s">
        <v>204</v>
      </c>
      <c r="D336" s="94">
        <f>SUM(D337:D340)</f>
        <v>0</v>
      </c>
      <c r="E336" s="96"/>
      <c r="F336" s="96"/>
      <c r="G336" s="96"/>
      <c r="H336" s="8"/>
    </row>
    <row r="337" spans="2:8" x14ac:dyDescent="0.25">
      <c r="B337" s="891"/>
      <c r="C337" s="58" t="s">
        <v>133</v>
      </c>
      <c r="D337" s="100"/>
      <c r="E337" s="96"/>
      <c r="F337" s="96"/>
      <c r="G337" s="96"/>
      <c r="H337" s="8"/>
    </row>
    <row r="338" spans="2:8" x14ac:dyDescent="0.25">
      <c r="B338" s="891"/>
      <c r="C338" s="58" t="s">
        <v>134</v>
      </c>
      <c r="D338" s="100"/>
      <c r="E338" s="96"/>
      <c r="F338" s="96"/>
      <c r="G338" s="96"/>
      <c r="H338" s="8"/>
    </row>
    <row r="339" spans="2:8" x14ac:dyDescent="0.25">
      <c r="B339" s="891"/>
      <c r="C339" s="58" t="s">
        <v>137</v>
      </c>
      <c r="D339" s="100"/>
      <c r="E339" s="96"/>
      <c r="F339" s="96"/>
      <c r="G339" s="96"/>
      <c r="H339" s="8"/>
    </row>
    <row r="340" spans="2:8" ht="17.25" thickBot="1" x14ac:dyDescent="0.3">
      <c r="B340" s="892"/>
      <c r="C340" s="77" t="s">
        <v>143</v>
      </c>
      <c r="D340" s="115"/>
      <c r="E340" s="96"/>
      <c r="F340" s="96"/>
      <c r="G340" s="96"/>
      <c r="H340" s="8"/>
    </row>
    <row r="341" spans="2:8" ht="33" x14ac:dyDescent="0.25">
      <c r="B341" s="890">
        <v>3160</v>
      </c>
      <c r="C341" s="70" t="s">
        <v>205</v>
      </c>
      <c r="D341" s="94">
        <f>SUM(D342:D345)</f>
        <v>0</v>
      </c>
      <c r="E341" s="96"/>
      <c r="F341" s="96"/>
      <c r="G341" s="96"/>
      <c r="H341" s="8"/>
    </row>
    <row r="342" spans="2:8" x14ac:dyDescent="0.25">
      <c r="B342" s="891"/>
      <c r="C342" s="58" t="s">
        <v>133</v>
      </c>
      <c r="D342" s="100"/>
      <c r="E342" s="96"/>
      <c r="F342" s="96"/>
      <c r="G342" s="96"/>
      <c r="H342" s="8"/>
    </row>
    <row r="343" spans="2:8" x14ac:dyDescent="0.25">
      <c r="B343" s="891"/>
      <c r="C343" s="58" t="s">
        <v>134</v>
      </c>
      <c r="D343" s="100"/>
      <c r="E343" s="96"/>
      <c r="F343" s="96"/>
      <c r="G343" s="96"/>
      <c r="H343" s="8"/>
    </row>
    <row r="344" spans="2:8" x14ac:dyDescent="0.25">
      <c r="B344" s="891"/>
      <c r="C344" s="58" t="s">
        <v>137</v>
      </c>
      <c r="D344" s="100"/>
      <c r="E344" s="96"/>
      <c r="F344" s="96"/>
      <c r="G344" s="96"/>
      <c r="H344" s="8"/>
    </row>
    <row r="345" spans="2:8" ht="17.25" thickBot="1" x14ac:dyDescent="0.3">
      <c r="B345" s="893"/>
      <c r="C345" s="60" t="s">
        <v>143</v>
      </c>
      <c r="D345" s="116"/>
      <c r="E345" s="96"/>
      <c r="F345" s="96"/>
      <c r="G345" s="96"/>
      <c r="H345" s="8"/>
    </row>
    <row r="346" spans="2:8" s="16" customFormat="1" ht="17.25" thickBot="1" x14ac:dyDescent="0.3">
      <c r="B346" s="125"/>
      <c r="C346" s="126"/>
      <c r="D346" s="52"/>
      <c r="E346" s="57"/>
      <c r="F346" s="57"/>
      <c r="G346" s="57"/>
    </row>
    <row r="347" spans="2:8" s="8" customFormat="1" ht="43.5" customHeight="1" thickBot="1" x14ac:dyDescent="0.3">
      <c r="B347" s="20" t="s">
        <v>99</v>
      </c>
      <c r="C347" s="21" t="s">
        <v>148</v>
      </c>
      <c r="D347" s="22" t="s">
        <v>64</v>
      </c>
      <c r="E347" s="96"/>
      <c r="F347" s="96"/>
      <c r="G347" s="96"/>
    </row>
    <row r="348" spans="2:8" ht="33" x14ac:dyDescent="0.25">
      <c r="B348" s="909">
        <v>3200</v>
      </c>
      <c r="C348" s="70" t="s">
        <v>206</v>
      </c>
      <c r="D348" s="71">
        <f>D353+D358+D363+D368</f>
        <v>0</v>
      </c>
      <c r="E348" s="52"/>
      <c r="F348" s="52"/>
      <c r="G348" s="52"/>
      <c r="H348" s="8"/>
    </row>
    <row r="349" spans="2:8" x14ac:dyDescent="0.25">
      <c r="B349" s="910"/>
      <c r="C349" s="58" t="s">
        <v>133</v>
      </c>
      <c r="D349" s="73">
        <f>D354+D359+D364+D369</f>
        <v>0</v>
      </c>
      <c r="E349" s="52"/>
      <c r="F349" s="52"/>
      <c r="G349" s="52"/>
      <c r="H349" s="8"/>
    </row>
    <row r="350" spans="2:8" x14ac:dyDescent="0.25">
      <c r="B350" s="910"/>
      <c r="C350" s="58" t="s">
        <v>134</v>
      </c>
      <c r="D350" s="73">
        <f>D355+D360+D365+D370</f>
        <v>0</v>
      </c>
      <c r="E350" s="52"/>
      <c r="F350" s="52"/>
      <c r="G350" s="52"/>
      <c r="H350" s="8"/>
    </row>
    <row r="351" spans="2:8" x14ac:dyDescent="0.25">
      <c r="B351" s="910"/>
      <c r="C351" s="58" t="s">
        <v>137</v>
      </c>
      <c r="D351" s="73">
        <f t="shared" ref="D351:D352" si="216">D356+D361+D366+D371</f>
        <v>0</v>
      </c>
      <c r="E351" s="52"/>
      <c r="F351" s="52"/>
      <c r="G351" s="52"/>
      <c r="H351" s="8"/>
    </row>
    <row r="352" spans="2:8" ht="17.25" thickBot="1" x14ac:dyDescent="0.3">
      <c r="B352" s="927"/>
      <c r="C352" s="77" t="s">
        <v>143</v>
      </c>
      <c r="D352" s="118">
        <f t="shared" si="216"/>
        <v>0</v>
      </c>
      <c r="E352" s="52"/>
      <c r="F352" s="52"/>
      <c r="G352" s="52"/>
      <c r="H352" s="8"/>
    </row>
    <row r="353" spans="2:8" ht="49.5" x14ac:dyDescent="0.25">
      <c r="B353" s="890">
        <v>3210</v>
      </c>
      <c r="C353" s="70" t="s">
        <v>207</v>
      </c>
      <c r="D353" s="94">
        <f>SUM(D354:D357)</f>
        <v>0</v>
      </c>
      <c r="E353" s="57"/>
      <c r="F353" s="57"/>
      <c r="G353" s="57"/>
      <c r="H353" s="8"/>
    </row>
    <row r="354" spans="2:8" x14ac:dyDescent="0.25">
      <c r="B354" s="891"/>
      <c r="C354" s="58" t="s">
        <v>133</v>
      </c>
      <c r="D354" s="100"/>
      <c r="E354" s="57"/>
      <c r="F354" s="57"/>
      <c r="G354" s="57"/>
      <c r="H354" s="8"/>
    </row>
    <row r="355" spans="2:8" x14ac:dyDescent="0.25">
      <c r="B355" s="891"/>
      <c r="C355" s="58" t="s">
        <v>134</v>
      </c>
      <c r="D355" s="100"/>
      <c r="E355" s="57"/>
      <c r="F355" s="57"/>
      <c r="G355" s="57"/>
      <c r="H355" s="8"/>
    </row>
    <row r="356" spans="2:8" x14ac:dyDescent="0.25">
      <c r="B356" s="891"/>
      <c r="C356" s="58" t="s">
        <v>137</v>
      </c>
      <c r="D356" s="100"/>
      <c r="E356" s="57"/>
      <c r="F356" s="57"/>
      <c r="G356" s="57"/>
      <c r="H356" s="8"/>
    </row>
    <row r="357" spans="2:8" ht="17.25" thickBot="1" x14ac:dyDescent="0.3">
      <c r="B357" s="892"/>
      <c r="C357" s="77" t="s">
        <v>143</v>
      </c>
      <c r="D357" s="115"/>
      <c r="E357" s="57"/>
      <c r="F357" s="57"/>
      <c r="G357" s="57"/>
      <c r="H357" s="8"/>
    </row>
    <row r="358" spans="2:8" ht="49.5" x14ac:dyDescent="0.25">
      <c r="B358" s="890">
        <v>3220</v>
      </c>
      <c r="C358" s="70" t="s">
        <v>208</v>
      </c>
      <c r="D358" s="94">
        <f>SUM(D359:D362)</f>
        <v>0</v>
      </c>
      <c r="E358" s="57"/>
      <c r="F358" s="57"/>
      <c r="G358" s="57"/>
      <c r="H358" s="8"/>
    </row>
    <row r="359" spans="2:8" x14ac:dyDescent="0.25">
      <c r="B359" s="891"/>
      <c r="C359" s="58" t="s">
        <v>133</v>
      </c>
      <c r="D359" s="100"/>
      <c r="E359" s="57"/>
      <c r="F359" s="57"/>
      <c r="G359" s="57"/>
      <c r="H359" s="8"/>
    </row>
    <row r="360" spans="2:8" x14ac:dyDescent="0.25">
      <c r="B360" s="891"/>
      <c r="C360" s="58" t="s">
        <v>134</v>
      </c>
      <c r="D360" s="100"/>
      <c r="E360" s="57"/>
      <c r="F360" s="57"/>
      <c r="G360" s="57"/>
      <c r="H360" s="8"/>
    </row>
    <row r="361" spans="2:8" x14ac:dyDescent="0.25">
      <c r="B361" s="891"/>
      <c r="C361" s="58" t="s">
        <v>137</v>
      </c>
      <c r="D361" s="100"/>
      <c r="E361" s="57"/>
      <c r="F361" s="57"/>
      <c r="G361" s="57"/>
      <c r="H361" s="8"/>
    </row>
    <row r="362" spans="2:8" ht="17.25" thickBot="1" x14ac:dyDescent="0.3">
      <c r="B362" s="892"/>
      <c r="C362" s="77" t="s">
        <v>143</v>
      </c>
      <c r="D362" s="115"/>
      <c r="E362" s="57"/>
      <c r="F362" s="57"/>
      <c r="G362" s="57"/>
      <c r="H362" s="8"/>
    </row>
    <row r="363" spans="2:8" ht="49.5" x14ac:dyDescent="0.25">
      <c r="B363" s="890">
        <v>3230</v>
      </c>
      <c r="C363" s="70" t="s">
        <v>209</v>
      </c>
      <c r="D363" s="94">
        <f>SUM(D364:D367)</f>
        <v>0</v>
      </c>
      <c r="E363" s="57"/>
      <c r="F363" s="57"/>
      <c r="G363" s="57"/>
      <c r="H363" s="8"/>
    </row>
    <row r="364" spans="2:8" x14ac:dyDescent="0.25">
      <c r="B364" s="891"/>
      <c r="C364" s="58" t="s">
        <v>133</v>
      </c>
      <c r="D364" s="100"/>
      <c r="E364" s="57"/>
      <c r="F364" s="57"/>
      <c r="G364" s="57"/>
      <c r="H364" s="8"/>
    </row>
    <row r="365" spans="2:8" x14ac:dyDescent="0.25">
      <c r="B365" s="891"/>
      <c r="C365" s="58" t="s">
        <v>134</v>
      </c>
      <c r="D365" s="100"/>
      <c r="E365" s="57"/>
      <c r="F365" s="57"/>
      <c r="G365" s="57"/>
      <c r="H365" s="8"/>
    </row>
    <row r="366" spans="2:8" x14ac:dyDescent="0.25">
      <c r="B366" s="891"/>
      <c r="C366" s="58" t="s">
        <v>137</v>
      </c>
      <c r="D366" s="100"/>
      <c r="E366" s="57"/>
      <c r="F366" s="57"/>
      <c r="G366" s="57"/>
      <c r="H366" s="8"/>
    </row>
    <row r="367" spans="2:8" ht="17.25" thickBot="1" x14ac:dyDescent="0.3">
      <c r="B367" s="892"/>
      <c r="C367" s="77" t="s">
        <v>143</v>
      </c>
      <c r="D367" s="115"/>
      <c r="E367" s="57"/>
      <c r="F367" s="57"/>
      <c r="G367" s="57"/>
      <c r="H367" s="8"/>
    </row>
    <row r="368" spans="2:8" ht="33" x14ac:dyDescent="0.25">
      <c r="B368" s="890">
        <v>3240</v>
      </c>
      <c r="C368" s="70" t="s">
        <v>210</v>
      </c>
      <c r="D368" s="94">
        <f>SUM(D369:D372)</f>
        <v>0</v>
      </c>
      <c r="E368" s="57"/>
      <c r="F368" s="57"/>
      <c r="G368" s="57"/>
      <c r="H368" s="8"/>
    </row>
    <row r="369" spans="2:8" x14ac:dyDescent="0.25">
      <c r="B369" s="891"/>
      <c r="C369" s="58" t="s">
        <v>133</v>
      </c>
      <c r="D369" s="100"/>
      <c r="E369" s="57"/>
      <c r="F369" s="57"/>
      <c r="G369" s="57"/>
      <c r="H369" s="8"/>
    </row>
    <row r="370" spans="2:8" x14ac:dyDescent="0.25">
      <c r="B370" s="891"/>
      <c r="C370" s="58" t="s">
        <v>134</v>
      </c>
      <c r="D370" s="100"/>
      <c r="E370" s="57"/>
      <c r="F370" s="57"/>
      <c r="G370" s="57"/>
      <c r="H370" s="8"/>
    </row>
    <row r="371" spans="2:8" x14ac:dyDescent="0.25">
      <c r="B371" s="891"/>
      <c r="C371" s="58" t="s">
        <v>137</v>
      </c>
      <c r="D371" s="100"/>
      <c r="E371" s="57"/>
      <c r="F371" s="57"/>
      <c r="G371" s="57"/>
      <c r="H371" s="8"/>
    </row>
    <row r="372" spans="2:8" ht="17.25" thickBot="1" x14ac:dyDescent="0.3">
      <c r="B372" s="893"/>
      <c r="C372" s="60" t="s">
        <v>143</v>
      </c>
      <c r="D372" s="116"/>
      <c r="E372" s="57"/>
      <c r="F372" s="57"/>
      <c r="G372" s="57"/>
      <c r="H372" s="8"/>
    </row>
    <row r="373" spans="2:8" s="8" customFormat="1" x14ac:dyDescent="0.25">
      <c r="B373" s="127"/>
      <c r="C373" s="128"/>
      <c r="D373" s="57"/>
      <c r="E373" s="57"/>
      <c r="F373" s="57"/>
      <c r="G373" s="57"/>
    </row>
    <row r="374" spans="2:8" s="19" customFormat="1" ht="22.5" x14ac:dyDescent="0.25">
      <c r="B374" s="923" t="s">
        <v>221</v>
      </c>
      <c r="C374" s="923"/>
      <c r="D374" s="923"/>
      <c r="E374" s="188"/>
      <c r="F374" s="188"/>
      <c r="G374" s="188"/>
    </row>
    <row r="375" spans="2:8" s="8" customFormat="1" ht="17.25" thickBot="1" x14ac:dyDescent="0.3">
      <c r="B375" s="194"/>
      <c r="C375" s="194"/>
      <c r="D375" s="194"/>
      <c r="E375" s="194"/>
      <c r="F375" s="194"/>
      <c r="G375" s="194"/>
    </row>
    <row r="376" spans="2:8" s="8" customFormat="1" ht="33.75" thickBot="1" x14ac:dyDescent="0.3">
      <c r="B376" s="47" t="s">
        <v>99</v>
      </c>
      <c r="C376" s="48" t="s">
        <v>148</v>
      </c>
      <c r="D376" s="49" t="s">
        <v>64</v>
      </c>
      <c r="E376" s="194"/>
      <c r="F376" s="194"/>
      <c r="G376" s="194"/>
    </row>
    <row r="377" spans="2:8" ht="33" x14ac:dyDescent="0.25">
      <c r="B377" s="909" t="s">
        <v>101</v>
      </c>
      <c r="C377" s="129" t="s">
        <v>212</v>
      </c>
      <c r="D377" s="94">
        <f>SUM(D378:D381)</f>
        <v>0</v>
      </c>
      <c r="E377" s="57"/>
      <c r="F377" s="57"/>
      <c r="G377" s="57"/>
      <c r="H377" s="8"/>
    </row>
    <row r="378" spans="2:8" x14ac:dyDescent="0.25">
      <c r="B378" s="910"/>
      <c r="C378" s="58" t="s">
        <v>133</v>
      </c>
      <c r="D378" s="100"/>
      <c r="E378" s="57"/>
      <c r="F378" s="57"/>
      <c r="G378" s="57"/>
      <c r="H378" s="8"/>
    </row>
    <row r="379" spans="2:8" x14ac:dyDescent="0.25">
      <c r="B379" s="910"/>
      <c r="C379" s="58" t="s">
        <v>134</v>
      </c>
      <c r="D379" s="100"/>
      <c r="E379" s="57"/>
      <c r="F379" s="57"/>
      <c r="G379" s="57"/>
      <c r="H379" s="8"/>
    </row>
    <row r="380" spans="2:8" x14ac:dyDescent="0.25">
      <c r="B380" s="910"/>
      <c r="C380" s="58" t="s">
        <v>137</v>
      </c>
      <c r="D380" s="100"/>
      <c r="E380" s="57"/>
      <c r="F380" s="57"/>
      <c r="G380" s="57"/>
      <c r="H380" s="8"/>
    </row>
    <row r="381" spans="2:8" s="8" customFormat="1" ht="17.25" thickBot="1" x14ac:dyDescent="0.3">
      <c r="B381" s="911"/>
      <c r="C381" s="60" t="s">
        <v>143</v>
      </c>
      <c r="D381" s="116"/>
      <c r="E381" s="57"/>
      <c r="F381" s="57"/>
      <c r="G381" s="57"/>
    </row>
    <row r="382" spans="2:8" s="16" customFormat="1" x14ac:dyDescent="0.25">
      <c r="B382" s="130"/>
      <c r="C382" s="126"/>
      <c r="D382" s="57"/>
      <c r="E382" s="57"/>
      <c r="F382" s="57"/>
      <c r="G382" s="57"/>
    </row>
    <row r="383" spans="2:8" s="16" customFormat="1" x14ac:dyDescent="0.25">
      <c r="C383" s="131"/>
    </row>
    <row r="384" spans="2:8" s="16" customFormat="1" x14ac:dyDescent="0.25">
      <c r="C384" s="131"/>
    </row>
    <row r="385" spans="3:8" x14ac:dyDescent="0.25">
      <c r="C385" s="132"/>
      <c r="F385" s="8"/>
      <c r="G385" s="8"/>
      <c r="H385" s="8"/>
    </row>
    <row r="386" spans="3:8" x14ac:dyDescent="0.25">
      <c r="C386" s="132"/>
      <c r="F386" s="8"/>
      <c r="G386" s="8"/>
      <c r="H386" s="8"/>
    </row>
    <row r="387" spans="3:8" x14ac:dyDescent="0.25">
      <c r="C387" s="132"/>
      <c r="F387" s="8"/>
      <c r="G387" s="8"/>
      <c r="H387" s="8"/>
    </row>
    <row r="388" spans="3:8" x14ac:dyDescent="0.25">
      <c r="C388" s="132"/>
      <c r="F388" s="8"/>
      <c r="G388" s="8"/>
      <c r="H388" s="8"/>
    </row>
    <row r="389" spans="3:8" x14ac:dyDescent="0.25">
      <c r="C389" s="132"/>
      <c r="F389" s="8"/>
      <c r="G389" s="8"/>
      <c r="H389" s="8"/>
    </row>
    <row r="390" spans="3:8" x14ac:dyDescent="0.25">
      <c r="C390" s="132"/>
      <c r="F390" s="8"/>
      <c r="G390" s="8"/>
      <c r="H390" s="8"/>
    </row>
    <row r="391" spans="3:8" x14ac:dyDescent="0.25">
      <c r="C391" s="132"/>
      <c r="F391" s="8"/>
      <c r="G391" s="8"/>
      <c r="H391" s="8"/>
    </row>
    <row r="392" spans="3:8" x14ac:dyDescent="0.25">
      <c r="C392" s="132"/>
      <c r="F392" s="8"/>
      <c r="G392" s="8"/>
      <c r="H392" s="8"/>
    </row>
    <row r="393" spans="3:8" x14ac:dyDescent="0.25">
      <c r="C393" s="132"/>
      <c r="F393" s="8"/>
      <c r="G393" s="8"/>
      <c r="H393" s="8"/>
    </row>
    <row r="394" spans="3:8" x14ac:dyDescent="0.25">
      <c r="C394" s="132"/>
      <c r="F394" s="8"/>
      <c r="G394" s="8"/>
      <c r="H394" s="8"/>
    </row>
    <row r="395" spans="3:8" x14ac:dyDescent="0.25">
      <c r="C395" s="132"/>
      <c r="F395" s="8"/>
      <c r="G395" s="8"/>
      <c r="H395" s="8"/>
    </row>
    <row r="396" spans="3:8" x14ac:dyDescent="0.25">
      <c r="C396" s="132"/>
      <c r="F396" s="8"/>
      <c r="G396" s="8"/>
      <c r="H396" s="8"/>
    </row>
    <row r="397" spans="3:8" x14ac:dyDescent="0.25">
      <c r="C397" s="132"/>
      <c r="F397" s="8"/>
      <c r="G397" s="8"/>
      <c r="H397" s="8"/>
    </row>
    <row r="398" spans="3:8" x14ac:dyDescent="0.25">
      <c r="C398" s="132"/>
      <c r="F398" s="8"/>
      <c r="G398" s="8"/>
      <c r="H398" s="8"/>
    </row>
    <row r="399" spans="3:8" x14ac:dyDescent="0.25">
      <c r="C399" s="132"/>
      <c r="F399" s="8"/>
      <c r="G399" s="8"/>
      <c r="H399" s="8"/>
    </row>
    <row r="400" spans="3:8" x14ac:dyDescent="0.25">
      <c r="C400" s="132"/>
      <c r="F400" s="8"/>
      <c r="G400" s="8"/>
      <c r="H400" s="8"/>
    </row>
    <row r="401" spans="3:8" x14ac:dyDescent="0.25">
      <c r="C401" s="132"/>
      <c r="F401" s="8"/>
      <c r="G401" s="8"/>
      <c r="H401" s="8"/>
    </row>
    <row r="402" spans="3:8" x14ac:dyDescent="0.25">
      <c r="C402" s="132"/>
      <c r="F402" s="8"/>
      <c r="G402" s="8"/>
      <c r="H402" s="8"/>
    </row>
    <row r="403" spans="3:8" x14ac:dyDescent="0.25">
      <c r="C403" s="132"/>
      <c r="F403" s="8"/>
      <c r="G403" s="8"/>
      <c r="H403" s="8"/>
    </row>
    <row r="404" spans="3:8" x14ac:dyDescent="0.25">
      <c r="C404" s="132"/>
      <c r="F404" s="8"/>
      <c r="G404" s="8"/>
      <c r="H404" s="8"/>
    </row>
    <row r="405" spans="3:8" x14ac:dyDescent="0.25">
      <c r="C405" s="132"/>
      <c r="F405" s="8"/>
      <c r="G405" s="8"/>
      <c r="H405" s="8"/>
    </row>
    <row r="406" spans="3:8" x14ac:dyDescent="0.25">
      <c r="C406" s="132"/>
      <c r="F406" s="8"/>
      <c r="G406" s="8"/>
      <c r="H406" s="8"/>
    </row>
    <row r="407" spans="3:8" x14ac:dyDescent="0.25">
      <c r="C407" s="132"/>
      <c r="F407" s="8"/>
      <c r="G407" s="8"/>
      <c r="H407" s="8"/>
    </row>
    <row r="408" spans="3:8" x14ac:dyDescent="0.25">
      <c r="C408" s="132"/>
      <c r="F408" s="8"/>
      <c r="G408" s="8"/>
      <c r="H408" s="8"/>
    </row>
    <row r="409" spans="3:8" x14ac:dyDescent="0.25">
      <c r="C409" s="132"/>
      <c r="F409" s="8"/>
      <c r="G409" s="8"/>
      <c r="H409" s="8"/>
    </row>
    <row r="410" spans="3:8" x14ac:dyDescent="0.25">
      <c r="C410" s="132"/>
      <c r="F410" s="8"/>
      <c r="G410" s="8"/>
      <c r="H410" s="8"/>
    </row>
    <row r="411" spans="3:8" x14ac:dyDescent="0.25">
      <c r="C411" s="132"/>
      <c r="F411" s="8"/>
      <c r="G411" s="8"/>
      <c r="H411" s="8"/>
    </row>
    <row r="412" spans="3:8" x14ac:dyDescent="0.25">
      <c r="C412" s="132"/>
      <c r="F412" s="8"/>
      <c r="G412" s="8"/>
      <c r="H412" s="8"/>
    </row>
    <row r="413" spans="3:8" x14ac:dyDescent="0.25">
      <c r="C413" s="132"/>
      <c r="F413" s="8"/>
      <c r="G413" s="8"/>
      <c r="H413" s="8"/>
    </row>
    <row r="414" spans="3:8" x14ac:dyDescent="0.25">
      <c r="C414" s="132"/>
      <c r="F414" s="8"/>
      <c r="G414" s="8"/>
      <c r="H414" s="8"/>
    </row>
    <row r="415" spans="3:8" x14ac:dyDescent="0.25">
      <c r="C415" s="132"/>
      <c r="F415" s="8"/>
      <c r="G415" s="8"/>
      <c r="H415" s="8"/>
    </row>
    <row r="416" spans="3:8" x14ac:dyDescent="0.25">
      <c r="C416" s="132"/>
      <c r="F416" s="8"/>
      <c r="G416" s="8"/>
      <c r="H416" s="8"/>
    </row>
    <row r="417" spans="3:8" x14ac:dyDescent="0.25">
      <c r="C417" s="132"/>
      <c r="F417" s="8"/>
      <c r="G417" s="8"/>
      <c r="H417" s="8"/>
    </row>
    <row r="418" spans="3:8" x14ac:dyDescent="0.25">
      <c r="C418" s="132"/>
      <c r="F418" s="8"/>
      <c r="G418" s="8"/>
      <c r="H418" s="8"/>
    </row>
    <row r="419" spans="3:8" x14ac:dyDescent="0.25">
      <c r="C419" s="132"/>
      <c r="F419" s="8"/>
      <c r="G419" s="8"/>
      <c r="H419" s="8"/>
    </row>
    <row r="420" spans="3:8" x14ac:dyDescent="0.25">
      <c r="C420" s="132"/>
      <c r="F420" s="8"/>
      <c r="G420" s="8"/>
      <c r="H420" s="8"/>
    </row>
    <row r="421" spans="3:8" x14ac:dyDescent="0.25">
      <c r="C421" s="132"/>
      <c r="F421" s="8"/>
      <c r="G421" s="8"/>
      <c r="H421" s="8"/>
    </row>
    <row r="422" spans="3:8" x14ac:dyDescent="0.25">
      <c r="C422" s="132"/>
      <c r="F422" s="8"/>
      <c r="G422" s="8"/>
      <c r="H422" s="8"/>
    </row>
    <row r="423" spans="3:8" x14ac:dyDescent="0.25">
      <c r="C423" s="132"/>
      <c r="F423" s="8"/>
      <c r="G423" s="8"/>
      <c r="H423" s="8"/>
    </row>
    <row r="424" spans="3:8" x14ac:dyDescent="0.25">
      <c r="C424" s="132"/>
      <c r="F424" s="8"/>
      <c r="G424" s="8"/>
      <c r="H424" s="8"/>
    </row>
    <row r="425" spans="3:8" x14ac:dyDescent="0.25">
      <c r="C425" s="132"/>
      <c r="F425" s="8"/>
      <c r="G425" s="8"/>
      <c r="H425" s="8"/>
    </row>
    <row r="426" spans="3:8" x14ac:dyDescent="0.25">
      <c r="C426" s="132"/>
      <c r="F426" s="8"/>
      <c r="G426" s="8"/>
      <c r="H426" s="8"/>
    </row>
    <row r="427" spans="3:8" x14ac:dyDescent="0.25">
      <c r="C427" s="132"/>
      <c r="F427" s="8"/>
      <c r="G427" s="8"/>
      <c r="H427" s="8"/>
    </row>
    <row r="428" spans="3:8" x14ac:dyDescent="0.25">
      <c r="C428" s="132"/>
      <c r="F428" s="8"/>
      <c r="G428" s="8"/>
      <c r="H428" s="8"/>
    </row>
    <row r="429" spans="3:8" x14ac:dyDescent="0.25">
      <c r="C429" s="132"/>
      <c r="F429" s="8"/>
      <c r="G429" s="8"/>
      <c r="H429" s="8"/>
    </row>
    <row r="430" spans="3:8" x14ac:dyDescent="0.25">
      <c r="C430" s="132"/>
      <c r="F430" s="8"/>
      <c r="G430" s="8"/>
      <c r="H430" s="8"/>
    </row>
    <row r="431" spans="3:8" x14ac:dyDescent="0.25">
      <c r="C431" s="132"/>
      <c r="F431" s="8"/>
      <c r="G431" s="8"/>
      <c r="H431" s="8"/>
    </row>
    <row r="432" spans="3:8" x14ac:dyDescent="0.25">
      <c r="C432" s="132"/>
      <c r="F432" s="8"/>
      <c r="G432" s="8"/>
      <c r="H432" s="8"/>
    </row>
    <row r="433" spans="3:8" x14ac:dyDescent="0.25">
      <c r="C433" s="132"/>
      <c r="F433" s="8"/>
      <c r="G433" s="8"/>
      <c r="H433" s="8"/>
    </row>
    <row r="434" spans="3:8" x14ac:dyDescent="0.25">
      <c r="C434" s="132"/>
      <c r="F434" s="8"/>
      <c r="G434" s="8"/>
      <c r="H434" s="8"/>
    </row>
    <row r="435" spans="3:8" x14ac:dyDescent="0.25">
      <c r="C435" s="132"/>
      <c r="F435" s="8"/>
      <c r="G435" s="8"/>
      <c r="H435" s="8"/>
    </row>
    <row r="436" spans="3:8" x14ac:dyDescent="0.25">
      <c r="C436" s="132"/>
      <c r="F436" s="8"/>
      <c r="G436" s="8"/>
      <c r="H436" s="8"/>
    </row>
    <row r="437" spans="3:8" x14ac:dyDescent="0.25">
      <c r="C437" s="132"/>
      <c r="F437" s="8"/>
      <c r="G437" s="8"/>
      <c r="H437" s="8"/>
    </row>
    <row r="438" spans="3:8" x14ac:dyDescent="0.25">
      <c r="C438" s="132"/>
      <c r="F438" s="8"/>
      <c r="G438" s="8"/>
      <c r="H438" s="8"/>
    </row>
    <row r="439" spans="3:8" x14ac:dyDescent="0.25">
      <c r="C439" s="132"/>
      <c r="F439" s="8"/>
      <c r="G439" s="8"/>
      <c r="H439" s="8"/>
    </row>
    <row r="440" spans="3:8" x14ac:dyDescent="0.25">
      <c r="C440" s="132"/>
      <c r="F440" s="8"/>
      <c r="G440" s="8"/>
      <c r="H440" s="8"/>
    </row>
    <row r="441" spans="3:8" x14ac:dyDescent="0.25">
      <c r="C441" s="132"/>
      <c r="F441" s="8"/>
      <c r="G441" s="8"/>
      <c r="H441" s="8"/>
    </row>
    <row r="442" spans="3:8" x14ac:dyDescent="0.25">
      <c r="C442" s="132"/>
      <c r="F442" s="8"/>
      <c r="G442" s="8"/>
      <c r="H442" s="8"/>
    </row>
    <row r="443" spans="3:8" x14ac:dyDescent="0.25">
      <c r="C443" s="132"/>
      <c r="F443" s="8"/>
      <c r="G443" s="8"/>
      <c r="H443" s="8"/>
    </row>
    <row r="444" spans="3:8" x14ac:dyDescent="0.25">
      <c r="C444" s="132"/>
      <c r="F444" s="8"/>
      <c r="G444" s="8"/>
      <c r="H444" s="8"/>
    </row>
    <row r="445" spans="3:8" x14ac:dyDescent="0.25">
      <c r="C445" s="132"/>
      <c r="F445" s="8"/>
      <c r="G445" s="8"/>
      <c r="H445" s="8"/>
    </row>
    <row r="446" spans="3:8" x14ac:dyDescent="0.25">
      <c r="C446" s="132"/>
      <c r="F446" s="8"/>
      <c r="G446" s="8"/>
      <c r="H446" s="8"/>
    </row>
    <row r="447" spans="3:8" x14ac:dyDescent="0.25">
      <c r="C447" s="132"/>
      <c r="F447" s="8"/>
      <c r="G447" s="8"/>
      <c r="H447" s="8"/>
    </row>
    <row r="448" spans="3:8" x14ac:dyDescent="0.25">
      <c r="C448" s="132"/>
      <c r="F448" s="8"/>
      <c r="G448" s="8"/>
      <c r="H448" s="8"/>
    </row>
    <row r="449" spans="3:8" x14ac:dyDescent="0.25">
      <c r="C449" s="132"/>
      <c r="F449" s="8"/>
      <c r="G449" s="8"/>
      <c r="H449" s="8"/>
    </row>
    <row r="450" spans="3:8" x14ac:dyDescent="0.25">
      <c r="C450" s="132"/>
      <c r="F450" s="8"/>
      <c r="G450" s="8"/>
      <c r="H450" s="8"/>
    </row>
    <row r="451" spans="3:8" x14ac:dyDescent="0.25">
      <c r="C451" s="132"/>
      <c r="F451" s="8"/>
      <c r="G451" s="8"/>
      <c r="H451" s="8"/>
    </row>
    <row r="452" spans="3:8" x14ac:dyDescent="0.25">
      <c r="C452" s="132"/>
      <c r="F452" s="8"/>
      <c r="G452" s="8"/>
      <c r="H452" s="8"/>
    </row>
    <row r="453" spans="3:8" x14ac:dyDescent="0.25">
      <c r="C453" s="132"/>
      <c r="F453" s="8"/>
      <c r="G453" s="8"/>
      <c r="H453" s="8"/>
    </row>
    <row r="454" spans="3:8" x14ac:dyDescent="0.25">
      <c r="C454" s="132"/>
    </row>
    <row r="455" spans="3:8" x14ac:dyDescent="0.25">
      <c r="C455" s="132"/>
    </row>
    <row r="456" spans="3:8" x14ac:dyDescent="0.25">
      <c r="C456" s="132"/>
    </row>
    <row r="457" spans="3:8" x14ac:dyDescent="0.25">
      <c r="C457" s="132"/>
    </row>
    <row r="458" spans="3:8" x14ac:dyDescent="0.25">
      <c r="C458" s="132"/>
    </row>
    <row r="459" spans="3:8" x14ac:dyDescent="0.25">
      <c r="C459" s="132"/>
    </row>
    <row r="460" spans="3:8" x14ac:dyDescent="0.25">
      <c r="C460" s="132"/>
    </row>
    <row r="461" spans="3:8" x14ac:dyDescent="0.25">
      <c r="C461" s="132"/>
    </row>
    <row r="462" spans="3:8" x14ac:dyDescent="0.25">
      <c r="C462" s="132"/>
    </row>
    <row r="463" spans="3:8" x14ac:dyDescent="0.25">
      <c r="C463" s="132"/>
    </row>
    <row r="464" spans="3:8" x14ac:dyDescent="0.25">
      <c r="C464" s="132"/>
    </row>
    <row r="465" spans="3:3" x14ac:dyDescent="0.25">
      <c r="C465" s="132"/>
    </row>
    <row r="466" spans="3:3" x14ac:dyDescent="0.25">
      <c r="C466" s="132"/>
    </row>
    <row r="467" spans="3:3" x14ac:dyDescent="0.25">
      <c r="C467" s="132"/>
    </row>
    <row r="468" spans="3:3" x14ac:dyDescent="0.25">
      <c r="C468" s="132"/>
    </row>
  </sheetData>
  <mergeCells count="105">
    <mergeCell ref="B377:B381"/>
    <mergeCell ref="B358:B362"/>
    <mergeCell ref="B363:B367"/>
    <mergeCell ref="B368:B372"/>
    <mergeCell ref="B269:C269"/>
    <mergeCell ref="B270:C270"/>
    <mergeCell ref="B271:C271"/>
    <mergeCell ref="B272:C272"/>
    <mergeCell ref="B273:C273"/>
    <mergeCell ref="B331:B335"/>
    <mergeCell ref="B336:B340"/>
    <mergeCell ref="B341:B345"/>
    <mergeCell ref="B348:B352"/>
    <mergeCell ref="B353:B357"/>
    <mergeCell ref="B374:D374"/>
    <mergeCell ref="B276:B280"/>
    <mergeCell ref="B281:B285"/>
    <mergeCell ref="B286:B290"/>
    <mergeCell ref="B291:B295"/>
    <mergeCell ref="B296:B300"/>
    <mergeCell ref="B301:B305"/>
    <mergeCell ref="B306:B310"/>
    <mergeCell ref="B311:B315"/>
    <mergeCell ref="B316:B320"/>
    <mergeCell ref="B321:B325"/>
    <mergeCell ref="B326:B330"/>
    <mergeCell ref="B14:C14"/>
    <mergeCell ref="B16:G16"/>
    <mergeCell ref="B7:C7"/>
    <mergeCell ref="B9:C9"/>
    <mergeCell ref="B25:F25"/>
    <mergeCell ref="B34:B38"/>
    <mergeCell ref="B39:B43"/>
    <mergeCell ref="B70:B74"/>
    <mergeCell ref="B77:B81"/>
    <mergeCell ref="B44:B48"/>
    <mergeCell ref="BJ45:DG45"/>
    <mergeCell ref="DH45:DH46"/>
    <mergeCell ref="F77:K77"/>
    <mergeCell ref="BI45:BI46"/>
    <mergeCell ref="B107:B111"/>
    <mergeCell ref="B112:B116"/>
    <mergeCell ref="B124:B128"/>
    <mergeCell ref="B129:B133"/>
    <mergeCell ref="B92:B96"/>
    <mergeCell ref="B87:B91"/>
    <mergeCell ref="B102:B106"/>
    <mergeCell ref="BA45:BH45"/>
    <mergeCell ref="AZ45:AZ46"/>
    <mergeCell ref="W45:W46"/>
    <mergeCell ref="F45:F46"/>
    <mergeCell ref="G45:G46"/>
    <mergeCell ref="B188:B192"/>
    <mergeCell ref="H45:V45"/>
    <mergeCell ref="X45:AY45"/>
    <mergeCell ref="B149:B153"/>
    <mergeCell ref="B164:B168"/>
    <mergeCell ref="B117:B121"/>
    <mergeCell ref="B136:B140"/>
    <mergeCell ref="B97:B101"/>
    <mergeCell ref="B183:B187"/>
    <mergeCell ref="F129:K129"/>
    <mergeCell ref="F136:K136"/>
    <mergeCell ref="F149:K149"/>
    <mergeCell ref="B171:B175"/>
    <mergeCell ref="B176:B180"/>
    <mergeCell ref="F164:K164"/>
    <mergeCell ref="A2:J2"/>
    <mergeCell ref="B267:F267"/>
    <mergeCell ref="B239:B243"/>
    <mergeCell ref="B244:B248"/>
    <mergeCell ref="B249:B253"/>
    <mergeCell ref="B254:B258"/>
    <mergeCell ref="B261:B265"/>
    <mergeCell ref="B210:B214"/>
    <mergeCell ref="B222:B226"/>
    <mergeCell ref="B227:B231"/>
    <mergeCell ref="B232:B236"/>
    <mergeCell ref="B217:B221"/>
    <mergeCell ref="B29:C29"/>
    <mergeCell ref="B30:C30"/>
    <mergeCell ref="B31:C31"/>
    <mergeCell ref="B200:B204"/>
    <mergeCell ref="B205:B209"/>
    <mergeCell ref="B193:B197"/>
    <mergeCell ref="B5:D5"/>
    <mergeCell ref="B11:C11"/>
    <mergeCell ref="B12:C12"/>
    <mergeCell ref="B27:C27"/>
    <mergeCell ref="B28:C28"/>
    <mergeCell ref="B13:C13"/>
    <mergeCell ref="F78:F79"/>
    <mergeCell ref="X78:AY78"/>
    <mergeCell ref="BA78:BH78"/>
    <mergeCell ref="BJ78:DG78"/>
    <mergeCell ref="AZ78:AZ79"/>
    <mergeCell ref="W78:W79"/>
    <mergeCell ref="BI78:BI79"/>
    <mergeCell ref="G48:W48"/>
    <mergeCell ref="X48:AZ48"/>
    <mergeCell ref="BJ48:DH48"/>
    <mergeCell ref="BA48:BI48"/>
    <mergeCell ref="H78:V78"/>
    <mergeCell ref="G78:G79"/>
    <mergeCell ref="DH78:DH79"/>
  </mergeCells>
  <conditionalFormatting sqref="H49:V52">
    <cfRule type="notContainsBlanks" dxfId="53" priority="55">
      <formula>LEN(TRIM(H49))&gt;0</formula>
    </cfRule>
  </conditionalFormatting>
  <conditionalFormatting sqref="H54:V57">
    <cfRule type="notContainsBlanks" dxfId="52" priority="54">
      <formula>LEN(TRIM(H54))&gt;0</formula>
    </cfRule>
  </conditionalFormatting>
  <conditionalFormatting sqref="H59:V62">
    <cfRule type="notContainsBlanks" dxfId="51" priority="53">
      <formula>LEN(TRIM(H59))&gt;0</formula>
    </cfRule>
  </conditionalFormatting>
  <conditionalFormatting sqref="X49:AY52">
    <cfRule type="notContainsBlanks" dxfId="50" priority="52">
      <formula>LEN(TRIM(X49))&gt;0</formula>
    </cfRule>
  </conditionalFormatting>
  <conditionalFormatting sqref="X54:AY57">
    <cfRule type="notContainsBlanks" dxfId="49" priority="51">
      <formula>LEN(TRIM(X54))&gt;0</formula>
    </cfRule>
  </conditionalFormatting>
  <conditionalFormatting sqref="X59:AY62">
    <cfRule type="notContainsBlanks" dxfId="48" priority="50">
      <formula>LEN(TRIM(X59))&gt;0</formula>
    </cfRule>
  </conditionalFormatting>
  <conditionalFormatting sqref="BA49:BH52">
    <cfRule type="notContainsBlanks" dxfId="47" priority="49">
      <formula>LEN(TRIM(BA49))&gt;0</formula>
    </cfRule>
  </conditionalFormatting>
  <conditionalFormatting sqref="BA54:BH57">
    <cfRule type="notContainsBlanks" dxfId="46" priority="48">
      <formula>LEN(TRIM(BA54))&gt;0</formula>
    </cfRule>
  </conditionalFormatting>
  <conditionalFormatting sqref="BA59:BH62">
    <cfRule type="notContainsBlanks" dxfId="45" priority="47">
      <formula>LEN(TRIM(BA59))&gt;0</formula>
    </cfRule>
  </conditionalFormatting>
  <conditionalFormatting sqref="BJ49:DG52">
    <cfRule type="notContainsBlanks" dxfId="44" priority="46">
      <formula>LEN(TRIM(BJ49))&gt;0</formula>
    </cfRule>
  </conditionalFormatting>
  <conditionalFormatting sqref="BJ54:DG57">
    <cfRule type="notContainsBlanks" dxfId="43" priority="45">
      <formula>LEN(TRIM(BJ54))&gt;0</formula>
    </cfRule>
  </conditionalFormatting>
  <conditionalFormatting sqref="BJ59:DG62">
    <cfRule type="notContainsBlanks" dxfId="42" priority="44">
      <formula>LEN(TRIM(BJ59))&gt;0</formula>
    </cfRule>
  </conditionalFormatting>
  <conditionalFormatting sqref="D70">
    <cfRule type="notContainsBlanks" dxfId="41" priority="43">
      <formula>LEN(TRIM(D70))&gt;0</formula>
    </cfRule>
  </conditionalFormatting>
  <conditionalFormatting sqref="D93:D96">
    <cfRule type="notContainsBlanks" dxfId="40" priority="42">
      <formula>LEN(TRIM(D93))&gt;0</formula>
    </cfRule>
  </conditionalFormatting>
  <conditionalFormatting sqref="D98:D101">
    <cfRule type="notContainsBlanks" dxfId="39" priority="41">
      <formula>LEN(TRIM(D98))&gt;0</formula>
    </cfRule>
  </conditionalFormatting>
  <conditionalFormatting sqref="D103:D106">
    <cfRule type="notContainsBlanks" dxfId="38" priority="40">
      <formula>LEN(TRIM(D103))&gt;0</formula>
    </cfRule>
  </conditionalFormatting>
  <conditionalFormatting sqref="D108:D111">
    <cfRule type="notContainsBlanks" dxfId="37" priority="39">
      <formula>LEN(TRIM(D108))&gt;0</formula>
    </cfRule>
  </conditionalFormatting>
  <conditionalFormatting sqref="D113:D116">
    <cfRule type="notContainsBlanks" dxfId="36" priority="38">
      <formula>LEN(TRIM(D113))&gt;0</formula>
    </cfRule>
  </conditionalFormatting>
  <conditionalFormatting sqref="D118:D121">
    <cfRule type="notContainsBlanks" dxfId="35" priority="37">
      <formula>LEN(TRIM(D118))&gt;0</formula>
    </cfRule>
  </conditionalFormatting>
  <conditionalFormatting sqref="H131:K132">
    <cfRule type="notContainsBlanks" dxfId="34" priority="36">
      <formula>LEN(TRIM(H131))&gt;0</formula>
    </cfRule>
  </conditionalFormatting>
  <conditionalFormatting sqref="H138:K139">
    <cfRule type="notContainsBlanks" dxfId="33" priority="35">
      <formula>LEN(TRIM(H138))&gt;0</formula>
    </cfRule>
  </conditionalFormatting>
  <conditionalFormatting sqref="H141:K142">
    <cfRule type="notContainsBlanks" dxfId="32" priority="34">
      <formula>LEN(TRIM(H141))&gt;0</formula>
    </cfRule>
  </conditionalFormatting>
  <conditionalFormatting sqref="H144:K145">
    <cfRule type="notContainsBlanks" dxfId="31" priority="33">
      <formula>LEN(TRIM(H144))&gt;0</formula>
    </cfRule>
  </conditionalFormatting>
  <conditionalFormatting sqref="H151:K152">
    <cfRule type="notContainsBlanks" dxfId="30" priority="32">
      <formula>LEN(TRIM(H151))&gt;0</formula>
    </cfRule>
  </conditionalFormatting>
  <conditionalFormatting sqref="H154:K155">
    <cfRule type="notContainsBlanks" dxfId="29" priority="31">
      <formula>LEN(TRIM(H154))&gt;0</formula>
    </cfRule>
  </conditionalFormatting>
  <conditionalFormatting sqref="H166:K167">
    <cfRule type="notContainsBlanks" dxfId="28" priority="30">
      <formula>LEN(TRIM(H166))&gt;0</formula>
    </cfRule>
  </conditionalFormatting>
  <conditionalFormatting sqref="D172:D175">
    <cfRule type="notContainsBlanks" dxfId="27" priority="29">
      <formula>LEN(TRIM(D172))&gt;0</formula>
    </cfRule>
  </conditionalFormatting>
  <conditionalFormatting sqref="D177:D180">
    <cfRule type="notContainsBlanks" priority="28">
      <formula>LEN(TRIM(D177))&gt;0</formula>
    </cfRule>
    <cfRule type="notContainsBlanks" dxfId="26" priority="27">
      <formula>LEN(TRIM(D177))&gt;0</formula>
    </cfRule>
  </conditionalFormatting>
  <conditionalFormatting sqref="D188">
    <cfRule type="notContainsBlanks" dxfId="25" priority="26">
      <formula>LEN(TRIM(D188))&gt;0</formula>
    </cfRule>
  </conditionalFormatting>
  <conditionalFormatting sqref="D193">
    <cfRule type="notContainsBlanks" dxfId="24" priority="25">
      <formula>LEN(TRIM(D193))&gt;0</formula>
    </cfRule>
  </conditionalFormatting>
  <conditionalFormatting sqref="D205">
    <cfRule type="notContainsBlanks" dxfId="23" priority="24">
      <formula>LEN(TRIM(D205))&gt;0</formula>
    </cfRule>
  </conditionalFormatting>
  <conditionalFormatting sqref="D210">
    <cfRule type="notContainsBlanks" dxfId="22" priority="23">
      <formula>LEN(TRIM(D210))&gt;0</formula>
    </cfRule>
  </conditionalFormatting>
  <conditionalFormatting sqref="D222">
    <cfRule type="notContainsBlanks" dxfId="21" priority="22">
      <formula>LEN(TRIM(D222))&gt;0</formula>
    </cfRule>
  </conditionalFormatting>
  <conditionalFormatting sqref="D227">
    <cfRule type="notContainsBlanks" dxfId="20" priority="21">
      <formula>LEN(TRIM(D227))&gt;0</formula>
    </cfRule>
  </conditionalFormatting>
  <conditionalFormatting sqref="D232">
    <cfRule type="notContainsBlanks" dxfId="19" priority="20">
      <formula>LEN(TRIM(D232))&gt;0</formula>
    </cfRule>
  </conditionalFormatting>
  <conditionalFormatting sqref="D244">
    <cfRule type="notContainsBlanks" dxfId="18" priority="19">
      <formula>LEN(TRIM(D244))&gt;0</formula>
    </cfRule>
  </conditionalFormatting>
  <conditionalFormatting sqref="D249">
    <cfRule type="notContainsBlanks" dxfId="17" priority="18">
      <formula>LEN(TRIM(D249))&gt;0</formula>
    </cfRule>
  </conditionalFormatting>
  <conditionalFormatting sqref="D254">
    <cfRule type="notContainsBlanks" dxfId="16" priority="17">
      <formula>LEN(TRIM(D254))&gt;0</formula>
    </cfRule>
  </conditionalFormatting>
  <conditionalFormatting sqref="D261">
    <cfRule type="notContainsBlanks" dxfId="15" priority="16">
      <formula>LEN(TRIM(D261))&gt;0</formula>
    </cfRule>
  </conditionalFormatting>
  <conditionalFormatting sqref="D282:D285">
    <cfRule type="notContainsBlanks" dxfId="14" priority="15">
      <formula>LEN(TRIM(D282))&gt;0</formula>
    </cfRule>
  </conditionalFormatting>
  <conditionalFormatting sqref="D292:D295">
    <cfRule type="notContainsBlanks" dxfId="13" priority="14">
      <formula>LEN(TRIM(D292))&gt;0</formula>
    </cfRule>
  </conditionalFormatting>
  <conditionalFormatting sqref="D297:D300">
    <cfRule type="notContainsBlanks" dxfId="12" priority="13">
      <formula>LEN(TRIM(D297))&gt;0</formula>
    </cfRule>
  </conditionalFormatting>
  <conditionalFormatting sqref="D307:D310">
    <cfRule type="notContainsBlanks" dxfId="11" priority="12">
      <formula>LEN(TRIM(D307))&gt;0</formula>
    </cfRule>
  </conditionalFormatting>
  <conditionalFormatting sqref="D312:D315">
    <cfRule type="notContainsBlanks" dxfId="10" priority="11">
      <formula>LEN(TRIM(D312))&gt;0</formula>
    </cfRule>
  </conditionalFormatting>
  <conditionalFormatting sqref="D322:D325">
    <cfRule type="notContainsBlanks" dxfId="9" priority="10">
      <formula>LEN(TRIM(D322))&gt;0</formula>
    </cfRule>
  </conditionalFormatting>
  <conditionalFormatting sqref="D327:D330">
    <cfRule type="notContainsBlanks" dxfId="8" priority="9">
      <formula>LEN(TRIM(D327))&gt;0</formula>
    </cfRule>
  </conditionalFormatting>
  <conditionalFormatting sqref="D332:D335">
    <cfRule type="notContainsBlanks" dxfId="7" priority="8">
      <formula>LEN(TRIM(D332))&gt;0</formula>
    </cfRule>
  </conditionalFormatting>
  <conditionalFormatting sqref="D337:D340">
    <cfRule type="notContainsBlanks" dxfId="6" priority="7">
      <formula>LEN(TRIM(D337))&gt;0</formula>
    </cfRule>
  </conditionalFormatting>
  <conditionalFormatting sqref="D342:D345">
    <cfRule type="notContainsBlanks" dxfId="5" priority="6">
      <formula>LEN(TRIM(D342))&gt;0</formula>
    </cfRule>
  </conditionalFormatting>
  <conditionalFormatting sqref="D354:D357">
    <cfRule type="notContainsBlanks" dxfId="4" priority="5">
      <formula>LEN(TRIM(D354))&gt;0</formula>
    </cfRule>
  </conditionalFormatting>
  <conditionalFormatting sqref="D359:D362">
    <cfRule type="notContainsBlanks" dxfId="3" priority="4">
      <formula>LEN(TRIM(D359))&gt;0</formula>
    </cfRule>
  </conditionalFormatting>
  <conditionalFormatting sqref="D364:D367">
    <cfRule type="notContainsBlanks" dxfId="2" priority="3">
      <formula>LEN(TRIM(D364))&gt;0</formula>
    </cfRule>
  </conditionalFormatting>
  <conditionalFormatting sqref="D369:D372">
    <cfRule type="notContainsBlanks" dxfId="1" priority="2">
      <formula>LEN(TRIM(D369))&gt;0</formula>
    </cfRule>
  </conditionalFormatting>
  <conditionalFormatting sqref="D378:D381">
    <cfRule type="notContainsBlanks" dxfId="0" priority="1">
      <formula>LEN(TRIM(D378))&gt;0</formula>
    </cfRule>
  </conditionalFormatting>
  <pageMargins left="0.7" right="0.7" top="0.75" bottom="0.75" header="0.3" footer="0.3"/>
  <pageSetup paperSize="9" orientation="portrait" r:id="rId1"/>
  <ignoredErrors>
    <ignoredError sqref="D27 D269:D273 C20:F21 D22 C19:F19 G20 G19 D29:D31 F22" unlockedFormula="1"/>
    <ignoredError sqref="H22 H20" evalError="1" unlockedFormula="1"/>
    <ignoredError sqref="G22" formula="1" unlockedFormula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9D79B9-1E84-47A8-8711-5EBCD01F247C}">
  <sheetPr>
    <pageSetUpPr fitToPage="1"/>
  </sheetPr>
  <dimension ref="A1:J38"/>
  <sheetViews>
    <sheetView workbookViewId="0">
      <selection activeCell="C10" sqref="C10"/>
    </sheetView>
  </sheetViews>
  <sheetFormatPr defaultRowHeight="15" x14ac:dyDescent="0.25"/>
  <cols>
    <col min="2" max="2" width="33.28515625" customWidth="1"/>
    <col min="3" max="3" width="24.28515625" customWidth="1"/>
    <col min="4" max="4" width="27" customWidth="1"/>
    <col min="5" max="5" width="27.28515625" customWidth="1"/>
    <col min="6" max="6" width="27.7109375" customWidth="1"/>
    <col min="7" max="7" width="20.85546875" style="599" customWidth="1"/>
    <col min="8" max="8" width="20.85546875" customWidth="1"/>
  </cols>
  <sheetData>
    <row r="1" spans="1:10" s="8" customFormat="1" ht="16.5" x14ac:dyDescent="0.25">
      <c r="A1" s="413"/>
      <c r="B1" s="413"/>
      <c r="C1" s="413"/>
      <c r="D1" s="413"/>
      <c r="E1" s="413"/>
      <c r="F1" s="413"/>
      <c r="G1" s="598"/>
      <c r="H1" s="413"/>
    </row>
    <row r="2" spans="1:10" s="1" customFormat="1" ht="22.5" x14ac:dyDescent="0.3">
      <c r="A2" s="865" t="s">
        <v>345</v>
      </c>
      <c r="B2" s="865"/>
      <c r="C2" s="865"/>
      <c r="D2" s="865"/>
      <c r="E2" s="865"/>
      <c r="F2" s="865"/>
      <c r="G2" s="865"/>
      <c r="H2" s="865"/>
      <c r="I2" s="597"/>
      <c r="J2" s="597"/>
    </row>
    <row r="4" spans="1:10" s="1" customFormat="1" ht="33" x14ac:dyDescent="0.25">
      <c r="B4" s="174" t="str">
        <f>'1_Доходи'!B7</f>
        <v>Офіційна повна назва надавача ПМД:</v>
      </c>
      <c r="C4" s="571">
        <f>'1_Доходи'!C7</f>
        <v>0</v>
      </c>
      <c r="G4" s="7"/>
    </row>
    <row r="5" spans="1:10" s="1" customFormat="1" ht="16.5" x14ac:dyDescent="0.25">
      <c r="B5" s="174" t="str">
        <f>'1_Доходи'!B8</f>
        <v>Плановий період (рік):</v>
      </c>
      <c r="C5" s="571" t="str">
        <f>'1_Доходи'!C8</f>
        <v>2018 рік</v>
      </c>
      <c r="G5" s="7"/>
    </row>
    <row r="6" spans="1:10" s="1" customFormat="1" ht="49.5" x14ac:dyDescent="0.25">
      <c r="B6" s="174" t="str">
        <f>'1_Доходи'!B9</f>
        <v>Дата проведення розрахунку (день/місяць/рік):</v>
      </c>
      <c r="C6" s="571">
        <f>'1_Доходи'!C9</f>
        <v>0</v>
      </c>
      <c r="G6" s="7"/>
    </row>
    <row r="8" spans="1:10" ht="22.5" x14ac:dyDescent="0.25">
      <c r="B8" s="928" t="s">
        <v>388</v>
      </c>
      <c r="C8" s="928"/>
      <c r="D8" s="928"/>
      <c r="E8" s="928"/>
      <c r="F8" s="928"/>
      <c r="G8" s="928"/>
      <c r="H8" s="928"/>
    </row>
    <row r="9" spans="1:10" ht="15.75" thickBot="1" x14ac:dyDescent="0.3"/>
    <row r="10" spans="1:10" s="1" customFormat="1" ht="99" x14ac:dyDescent="0.25">
      <c r="B10" s="574" t="str">
        <f>'2_Видатки (базові)'!B18</f>
        <v>Показник</v>
      </c>
      <c r="C10" s="568" t="str">
        <f>'2_Видатки (базові)'!C18</f>
        <v>Видатки у І кварталі 2018, грн.</v>
      </c>
      <c r="D10" s="568" t="str">
        <f>'2_Видатки (базові)'!D18</f>
        <v>Видатки у ІІ кварталі 2018, грн.</v>
      </c>
      <c r="E10" s="568" t="str">
        <f>'2_Видатки (базові)'!E18</f>
        <v>Видатки у ІІІ кварталі 2018, грн.</v>
      </c>
      <c r="F10" s="568" t="str">
        <f>'2_Видатки (базові)'!F18</f>
        <v>Видатки у IV кварталі 2018, грн.</v>
      </c>
      <c r="G10" s="575" t="str">
        <f>'2_Видатки (базові)'!G18</f>
        <v>Всього ВИДАТКІВ надавача ПМД у 2018 році, грн.</v>
      </c>
      <c r="H10" s="567" t="str">
        <f>'2_Видатки (базові)'!H18</f>
        <v>Структура ВИДАТКІВ надавача ПМД у 2018 році, % до загального підсумку</v>
      </c>
    </row>
    <row r="11" spans="1:10" s="1" customFormat="1" ht="42" customHeight="1" x14ac:dyDescent="0.25">
      <c r="B11" s="576" t="str">
        <f>'2_Видатки (базові)'!B19</f>
        <v>Поточні видатки надавача ПМД, грн.</v>
      </c>
      <c r="C11" s="600">
        <f>'2_Видатки (базові)'!C19</f>
        <v>0</v>
      </c>
      <c r="D11" s="600">
        <f>'2_Видатки (базові)'!D19</f>
        <v>0</v>
      </c>
      <c r="E11" s="600">
        <f>'2_Видатки (базові)'!E19</f>
        <v>0</v>
      </c>
      <c r="F11" s="600">
        <f>'2_Видатки (базові)'!F19</f>
        <v>0</v>
      </c>
      <c r="G11" s="572">
        <f>'2_Видатки (базові)'!G19</f>
        <v>0</v>
      </c>
      <c r="H11" s="601" t="e">
        <f>'2_Видатки (базові)'!H19</f>
        <v>#DIV/0!</v>
      </c>
    </row>
    <row r="12" spans="1:10" s="1" customFormat="1" ht="42" customHeight="1" x14ac:dyDescent="0.25">
      <c r="B12" s="576" t="str">
        <f>'2_Видатки (базові)'!B20</f>
        <v>Капітальні видатки надавача ПМД, грн.</v>
      </c>
      <c r="C12" s="600">
        <f>'2_Видатки (базові)'!C20</f>
        <v>0</v>
      </c>
      <c r="D12" s="600">
        <f>'2_Видатки (базові)'!D20</f>
        <v>0</v>
      </c>
      <c r="E12" s="600">
        <f>'2_Видатки (базові)'!E20</f>
        <v>0</v>
      </c>
      <c r="F12" s="600">
        <f>'2_Видатки (базові)'!F20</f>
        <v>0</v>
      </c>
      <c r="G12" s="572">
        <f>'2_Видатки (базові)'!G20</f>
        <v>0</v>
      </c>
      <c r="H12" s="601" t="e">
        <f>'2_Видатки (базові)'!H20</f>
        <v>#DIV/0!</v>
      </c>
    </row>
    <row r="13" spans="1:10" s="1" customFormat="1" ht="40.5" customHeight="1" thickBot="1" x14ac:dyDescent="0.3">
      <c r="B13" s="583" t="str">
        <f>'2_Видатки (базові)'!B21</f>
        <v>Нерозподілені видатки надавача ПДМ, грн.</v>
      </c>
      <c r="C13" s="250">
        <f>'2_Видатки (базові)'!C21</f>
        <v>0</v>
      </c>
      <c r="D13" s="250">
        <f>'2_Видатки (базові)'!D21</f>
        <v>0</v>
      </c>
      <c r="E13" s="250">
        <f>'2_Видатки (базові)'!E21</f>
        <v>0</v>
      </c>
      <c r="F13" s="250">
        <f>'2_Видатки (базові)'!F21</f>
        <v>0</v>
      </c>
      <c r="G13" s="604">
        <f>'2_Видатки (базові)'!G21</f>
        <v>0</v>
      </c>
      <c r="H13" s="602" t="e">
        <f>'2_Видатки (базові)'!H21</f>
        <v>#DIV/0!</v>
      </c>
    </row>
    <row r="14" spans="1:10" s="7" customFormat="1" ht="50.25" thickBot="1" x14ac:dyDescent="0.3">
      <c r="B14" s="585" t="str">
        <f>'2_Видатки (базові)'!B22</f>
        <v>ВСЬОГО ВИДАТКІВ надавача ПМД у 2018 році, грн.</v>
      </c>
      <c r="C14" s="581">
        <f>'2_Видатки (базові)'!C22</f>
        <v>0</v>
      </c>
      <c r="D14" s="581">
        <f>'2_Видатки (базові)'!D22</f>
        <v>0</v>
      </c>
      <c r="E14" s="581">
        <f>'2_Видатки (базові)'!E22</f>
        <v>0</v>
      </c>
      <c r="F14" s="581">
        <f>'2_Видатки (базові)'!F22</f>
        <v>0</v>
      </c>
      <c r="G14" s="581">
        <f>'2_Видатки (базові)'!G22</f>
        <v>0</v>
      </c>
      <c r="H14" s="603" t="e">
        <f>'2_Видатки (базові)'!H22</f>
        <v>#DIV/0!</v>
      </c>
    </row>
    <row r="15" spans="1:10" s="1" customFormat="1" ht="16.5" x14ac:dyDescent="0.25">
      <c r="G15" s="7"/>
    </row>
    <row r="16" spans="1:10" s="1" customFormat="1" ht="16.5" x14ac:dyDescent="0.25">
      <c r="G16" s="7"/>
    </row>
    <row r="17" spans="7:7" s="1" customFormat="1" ht="16.5" x14ac:dyDescent="0.25">
      <c r="G17" s="7"/>
    </row>
    <row r="18" spans="7:7" s="1" customFormat="1" ht="16.5" x14ac:dyDescent="0.25">
      <c r="G18" s="7"/>
    </row>
    <row r="19" spans="7:7" s="1" customFormat="1" ht="16.5" x14ac:dyDescent="0.25">
      <c r="G19" s="7"/>
    </row>
    <row r="20" spans="7:7" s="1" customFormat="1" ht="16.5" x14ac:dyDescent="0.25">
      <c r="G20" s="7"/>
    </row>
    <row r="21" spans="7:7" s="1" customFormat="1" ht="16.5" x14ac:dyDescent="0.25">
      <c r="G21" s="7"/>
    </row>
    <row r="22" spans="7:7" s="1" customFormat="1" ht="16.5" x14ac:dyDescent="0.25">
      <c r="G22" s="7"/>
    </row>
    <row r="23" spans="7:7" s="1" customFormat="1" ht="16.5" x14ac:dyDescent="0.25">
      <c r="G23" s="7"/>
    </row>
    <row r="24" spans="7:7" s="1" customFormat="1" ht="16.5" x14ac:dyDescent="0.25">
      <c r="G24" s="7"/>
    </row>
    <row r="25" spans="7:7" s="1" customFormat="1" ht="16.5" x14ac:dyDescent="0.25">
      <c r="G25" s="7"/>
    </row>
    <row r="26" spans="7:7" s="1" customFormat="1" ht="16.5" x14ac:dyDescent="0.25">
      <c r="G26" s="7"/>
    </row>
    <row r="27" spans="7:7" s="1" customFormat="1" ht="16.5" x14ac:dyDescent="0.25">
      <c r="G27" s="7"/>
    </row>
    <row r="28" spans="7:7" s="1" customFormat="1" ht="16.5" x14ac:dyDescent="0.25">
      <c r="G28" s="7"/>
    </row>
    <row r="29" spans="7:7" s="1" customFormat="1" ht="16.5" x14ac:dyDescent="0.25">
      <c r="G29" s="7"/>
    </row>
    <row r="30" spans="7:7" s="1" customFormat="1" ht="16.5" x14ac:dyDescent="0.25">
      <c r="G30" s="7"/>
    </row>
    <row r="31" spans="7:7" s="1" customFormat="1" ht="16.5" x14ac:dyDescent="0.25">
      <c r="G31" s="7"/>
    </row>
    <row r="32" spans="7:7" s="1" customFormat="1" ht="16.5" x14ac:dyDescent="0.25">
      <c r="G32" s="7"/>
    </row>
    <row r="33" spans="7:7" s="1" customFormat="1" ht="16.5" x14ac:dyDescent="0.25">
      <c r="G33" s="7"/>
    </row>
    <row r="34" spans="7:7" s="1" customFormat="1" ht="16.5" x14ac:dyDescent="0.25">
      <c r="G34" s="7"/>
    </row>
    <row r="35" spans="7:7" s="1" customFormat="1" ht="16.5" x14ac:dyDescent="0.25">
      <c r="G35" s="7"/>
    </row>
    <row r="36" spans="7:7" s="1" customFormat="1" ht="16.5" x14ac:dyDescent="0.25">
      <c r="G36" s="7"/>
    </row>
    <row r="37" spans="7:7" s="1" customFormat="1" ht="16.5" x14ac:dyDescent="0.25">
      <c r="G37" s="7"/>
    </row>
    <row r="38" spans="7:7" s="1" customFormat="1" ht="16.5" x14ac:dyDescent="0.25">
      <c r="G38" s="7"/>
    </row>
  </sheetData>
  <mergeCells count="2">
    <mergeCell ref="B8:H8"/>
    <mergeCell ref="A2:H2"/>
  </mergeCells>
  <pageMargins left="0.7" right="0.7" top="0.75" bottom="0.75" header="0.3" footer="0.3"/>
  <pageSetup scale="7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7B91F-CA19-4EA9-8F19-002B377C643A}">
  <sheetPr>
    <pageSetUpPr fitToPage="1"/>
  </sheetPr>
  <dimension ref="A1:J26"/>
  <sheetViews>
    <sheetView zoomScaleNormal="100" workbookViewId="0">
      <selection activeCell="A2" sqref="A2:J2"/>
    </sheetView>
  </sheetViews>
  <sheetFormatPr defaultRowHeight="16.5" x14ac:dyDescent="0.25"/>
  <cols>
    <col min="1" max="1" width="6.85546875" style="1" customWidth="1"/>
    <col min="2" max="2" width="54" style="1" customWidth="1"/>
    <col min="3" max="6" width="25.5703125" style="1" customWidth="1"/>
    <col min="7" max="7" width="36.7109375" style="1" customWidth="1"/>
    <col min="8" max="8" width="35.28515625" style="1" customWidth="1"/>
    <col min="9" max="16384" width="9.140625" style="1"/>
  </cols>
  <sheetData>
    <row r="1" spans="1:10" s="413" customFormat="1" x14ac:dyDescent="0.25"/>
    <row r="2" spans="1:10" ht="22.5" x14ac:dyDescent="0.3">
      <c r="A2" s="744" t="s">
        <v>345</v>
      </c>
      <c r="B2" s="744"/>
      <c r="C2" s="744"/>
      <c r="D2" s="744"/>
      <c r="E2" s="744"/>
      <c r="F2" s="744"/>
      <c r="G2" s="744"/>
      <c r="H2" s="744"/>
      <c r="I2" s="744"/>
      <c r="J2" s="744"/>
    </row>
    <row r="4" spans="1:10" ht="42" customHeight="1" x14ac:dyDescent="0.25"/>
    <row r="5" spans="1:10" ht="36.75" customHeight="1" x14ac:dyDescent="0.25">
      <c r="B5" s="747" t="s">
        <v>252</v>
      </c>
      <c r="C5" s="747"/>
      <c r="D5" s="747"/>
      <c r="E5" s="747"/>
      <c r="F5" s="747"/>
      <c r="G5" s="747"/>
      <c r="H5" s="747"/>
    </row>
    <row r="7" spans="1:10" ht="20.25" customHeight="1" x14ac:dyDescent="0.25">
      <c r="B7" s="265" t="str">
        <f>'2_Видатки (базові)'!B7</f>
        <v>Офіційна повна назва надавача ПМД:</v>
      </c>
      <c r="C7" s="222">
        <f>'2_Видатки (базові)'!D7</f>
        <v>0</v>
      </c>
    </row>
    <row r="8" spans="1:10" ht="20.25" customHeight="1" x14ac:dyDescent="0.25">
      <c r="B8" s="265" t="str">
        <f>'0_Загальне'!B25</f>
        <v>Плановий період (рік):</v>
      </c>
      <c r="C8" s="222" t="str">
        <f>'0_Загальне'!C25</f>
        <v>2018 рік</v>
      </c>
    </row>
    <row r="9" spans="1:10" ht="20.25" customHeight="1" x14ac:dyDescent="0.25">
      <c r="B9" s="265" t="s">
        <v>19</v>
      </c>
      <c r="C9" s="222">
        <f>'0_Загальне'!C27</f>
        <v>0</v>
      </c>
    </row>
    <row r="10" spans="1:10" ht="31.5" customHeight="1" thickBot="1" x14ac:dyDescent="0.3">
      <c r="B10" s="265"/>
      <c r="C10" s="222"/>
    </row>
    <row r="11" spans="1:10" ht="75" x14ac:dyDescent="0.25">
      <c r="B11" s="212" t="str">
        <f>'1_Доходи'!B19</f>
        <v>Показник</v>
      </c>
      <c r="C11" s="213" t="str">
        <f>'1_Доходи'!C19</f>
        <v>Доходи 
у І кварталі 2018, грн.</v>
      </c>
      <c r="D11" s="213" t="str">
        <f>'1_Доходи'!D19</f>
        <v>Доходи
у ІІ кварталі 2018, грн.</v>
      </c>
      <c r="E11" s="213" t="str">
        <f>'1_Доходи'!E19</f>
        <v>Доходи 
у ІІІ кварталі 2018, грн.</v>
      </c>
      <c r="F11" s="213" t="str">
        <f>'1_Доходи'!F19</f>
        <v>Доходи
у IV кварталі 2018, грн.</v>
      </c>
      <c r="G11" s="214" t="str">
        <f>'1_Доходи'!G19</f>
        <v>Всього ДОХОДІВ надавача ПМД
у 2018 році, грн.</v>
      </c>
      <c r="H11" s="215" t="str">
        <f>'1_Доходи'!H19</f>
        <v>Структура ДОХОДІВ надавача ПМД у 2018 році, % до загального підсумку</v>
      </c>
    </row>
    <row r="12" spans="1:10" ht="78.75" customHeight="1" x14ac:dyDescent="0.25">
      <c r="B12" s="211" t="s">
        <v>289</v>
      </c>
      <c r="C12" s="216">
        <f>'1_Доходи'!C20</f>
        <v>0</v>
      </c>
      <c r="D12" s="216">
        <f>'1_Доходи'!D20</f>
        <v>0</v>
      </c>
      <c r="E12" s="216">
        <f>'1_Доходи'!E20</f>
        <v>0</v>
      </c>
      <c r="F12" s="216">
        <f>'1_Доходи'!F20</f>
        <v>0</v>
      </c>
      <c r="G12" s="217">
        <f>'1_Доходи'!G20</f>
        <v>0</v>
      </c>
      <c r="H12" s="609" t="e">
        <f>'1_Доходи'!H20</f>
        <v>#DIV/0!</v>
      </c>
    </row>
    <row r="13" spans="1:10" ht="79.5" customHeight="1" x14ac:dyDescent="0.25">
      <c r="B13" s="211" t="s">
        <v>290</v>
      </c>
      <c r="C13" s="218">
        <f>'1_Доходи'!C21</f>
        <v>0</v>
      </c>
      <c r="D13" s="218">
        <f>'1_Доходи'!D21</f>
        <v>0</v>
      </c>
      <c r="E13" s="218">
        <f>'1_Доходи'!E21</f>
        <v>0</v>
      </c>
      <c r="F13" s="218">
        <f>'1_Доходи'!F21</f>
        <v>0</v>
      </c>
      <c r="G13" s="217">
        <f>'1_Доходи'!G21</f>
        <v>0</v>
      </c>
      <c r="H13" s="609" t="e">
        <f>'1_Доходи'!H21</f>
        <v>#DIV/0!</v>
      </c>
    </row>
    <row r="14" spans="1:10" ht="60" customHeight="1" x14ac:dyDescent="0.25">
      <c r="B14" s="211" t="str">
        <f>'1_Доходи'!B22</f>
        <v>Інші надходження/доходи надавача ПМД (Розділ ІІІ вкладки "1_Доходи"), грн.</v>
      </c>
      <c r="C14" s="218">
        <f>'1_Доходи'!C22</f>
        <v>0</v>
      </c>
      <c r="D14" s="218">
        <f>'1_Доходи'!D22</f>
        <v>0</v>
      </c>
      <c r="E14" s="218">
        <f>'1_Доходи'!E22</f>
        <v>0</v>
      </c>
      <c r="F14" s="218">
        <f>'1_Доходи'!F22</f>
        <v>0</v>
      </c>
      <c r="G14" s="217">
        <f>'1_Доходи'!G22</f>
        <v>0</v>
      </c>
      <c r="H14" s="609" t="e">
        <f>'1_Доходи'!H22</f>
        <v>#DIV/0!</v>
      </c>
    </row>
    <row r="15" spans="1:10" ht="45.75" customHeight="1" thickBot="1" x14ac:dyDescent="0.3">
      <c r="B15" s="220" t="str">
        <f>'1_Доходи'!B23</f>
        <v>ВСЬОГО ДОХОДІВ надавача ПМД
у 2018 році, грн.</v>
      </c>
      <c r="C15" s="221">
        <f>'1_Доходи'!C23</f>
        <v>0</v>
      </c>
      <c r="D15" s="221">
        <f>'1_Доходи'!D23</f>
        <v>0</v>
      </c>
      <c r="E15" s="221">
        <f>'1_Доходи'!E23</f>
        <v>0</v>
      </c>
      <c r="F15" s="221">
        <f>'1_Доходи'!F23</f>
        <v>0</v>
      </c>
      <c r="G15" s="221">
        <f>'1_Доходи'!G23</f>
        <v>0</v>
      </c>
      <c r="H15" s="610" t="e">
        <f>'1_Доходи'!H23</f>
        <v>#DIV/0!</v>
      </c>
    </row>
    <row r="16" spans="1:10" ht="30" customHeight="1" thickBot="1" x14ac:dyDescent="0.3">
      <c r="B16" s="265"/>
      <c r="C16" s="265"/>
      <c r="D16" s="265"/>
      <c r="E16" s="265"/>
      <c r="F16" s="265"/>
      <c r="G16" s="265"/>
    </row>
    <row r="17" spans="2:9" ht="75" x14ac:dyDescent="0.25">
      <c r="B17" s="212" t="str">
        <f>'2_Видатки (базові)'!B18</f>
        <v>Показник</v>
      </c>
      <c r="C17" s="213" t="str">
        <f>'2_Видатки (базові)'!C18</f>
        <v>Видатки у І кварталі 2018, грн.</v>
      </c>
      <c r="D17" s="213" t="str">
        <f>'2_Видатки (базові)'!D18</f>
        <v>Видатки у ІІ кварталі 2018, грн.</v>
      </c>
      <c r="E17" s="213" t="str">
        <f>'2_Видатки (базові)'!E18</f>
        <v>Видатки у ІІІ кварталі 2018, грн.</v>
      </c>
      <c r="F17" s="213" t="str">
        <f>'2_Видатки (базові)'!F18</f>
        <v>Видатки у IV кварталі 2018, грн.</v>
      </c>
      <c r="G17" s="214" t="str">
        <f>'2_Видатки (базові)'!G18</f>
        <v>Всього ВИДАТКІВ надавача ПМД у 2018 році, грн.</v>
      </c>
      <c r="H17" s="215" t="str">
        <f>'2_Видатки (базові)'!H18</f>
        <v>Структура ВИДАТКІВ надавача ПМД у 2018 році, % до загального підсумку</v>
      </c>
    </row>
    <row r="18" spans="2:9" ht="39" customHeight="1" x14ac:dyDescent="0.25">
      <c r="B18" s="211" t="str">
        <f>'2_Видатки (базові)'!B19</f>
        <v>Поточні видатки надавача ПМД, грн.</v>
      </c>
      <c r="C18" s="216">
        <f>'2_Видатки (базові)'!C19</f>
        <v>0</v>
      </c>
      <c r="D18" s="216">
        <f>'2_Видатки (базові)'!D19</f>
        <v>0</v>
      </c>
      <c r="E18" s="216">
        <f>'2_Видатки (базові)'!E19</f>
        <v>0</v>
      </c>
      <c r="F18" s="216">
        <f>'2_Видатки (базові)'!F19</f>
        <v>0</v>
      </c>
      <c r="G18" s="217">
        <f>'2_Видатки (базові)'!G19</f>
        <v>0</v>
      </c>
      <c r="H18" s="230" t="e">
        <f>'2_Видатки (базові)'!H19</f>
        <v>#DIV/0!</v>
      </c>
    </row>
    <row r="19" spans="2:9" ht="43.5" customHeight="1" x14ac:dyDescent="0.25">
      <c r="B19" s="211" t="str">
        <f>'2_Видатки (базові)'!B20</f>
        <v>Капітальні видатки надавача ПМД, грн.</v>
      </c>
      <c r="C19" s="218">
        <f>'2_Видатки (базові)'!C20</f>
        <v>0</v>
      </c>
      <c r="D19" s="218">
        <f>'2_Видатки (базові)'!D20</f>
        <v>0</v>
      </c>
      <c r="E19" s="218">
        <f>'2_Видатки (базові)'!E20</f>
        <v>0</v>
      </c>
      <c r="F19" s="218">
        <f>'2_Видатки (базові)'!F20</f>
        <v>0</v>
      </c>
      <c r="G19" s="217">
        <f>'2_Видатки (базові)'!G20</f>
        <v>0</v>
      </c>
      <c r="H19" s="230" t="e">
        <f>'2_Видатки (базові)'!H20</f>
        <v>#DIV/0!</v>
      </c>
    </row>
    <row r="20" spans="2:9" ht="47.25" customHeight="1" x14ac:dyDescent="0.25">
      <c r="B20" s="211" t="str">
        <f>'2_Видатки (базові)'!B21</f>
        <v>Нерозподілені видатки надавача ПДМ, грн.</v>
      </c>
      <c r="C20" s="219">
        <f>'2_Видатки (базові)'!C21</f>
        <v>0</v>
      </c>
      <c r="D20" s="219">
        <f>'2_Видатки (базові)'!D21</f>
        <v>0</v>
      </c>
      <c r="E20" s="219">
        <f>'2_Видатки (базові)'!E21</f>
        <v>0</v>
      </c>
      <c r="F20" s="219">
        <f>'2_Видатки (базові)'!F21</f>
        <v>0</v>
      </c>
      <c r="G20" s="217">
        <f>'2_Видатки (базові)'!G21</f>
        <v>0</v>
      </c>
      <c r="H20" s="230" t="e">
        <f>'2_Видатки (базові)'!H21</f>
        <v>#DIV/0!</v>
      </c>
    </row>
    <row r="21" spans="2:9" ht="45.75" customHeight="1" thickBot="1" x14ac:dyDescent="0.3">
      <c r="B21" s="220" t="s">
        <v>250</v>
      </c>
      <c r="C21" s="221">
        <f>'2_Видатки (базові)'!C22</f>
        <v>0</v>
      </c>
      <c r="D21" s="221">
        <f>'2_Видатки (базові)'!D22</f>
        <v>0</v>
      </c>
      <c r="E21" s="221">
        <f>'2_Видатки (базові)'!E22</f>
        <v>0</v>
      </c>
      <c r="F21" s="221">
        <f>'2_Видатки (базові)'!F22</f>
        <v>0</v>
      </c>
      <c r="G21" s="221">
        <f>'2_Видатки (базові)'!G22</f>
        <v>0</v>
      </c>
      <c r="H21" s="231" t="e">
        <f>'2_Видатки (базові)'!H22</f>
        <v>#DIV/0!</v>
      </c>
    </row>
    <row r="22" spans="2:9" ht="17.25" thickBot="1" x14ac:dyDescent="0.3">
      <c r="B22" s="265"/>
      <c r="C22" s="265"/>
      <c r="D22" s="265"/>
      <c r="E22" s="265"/>
      <c r="F22" s="265"/>
      <c r="G22" s="265"/>
      <c r="H22" s="265"/>
    </row>
    <row r="23" spans="2:9" ht="33" customHeight="1" x14ac:dyDescent="0.25">
      <c r="B23" s="929" t="s">
        <v>383</v>
      </c>
      <c r="C23" s="622" t="s">
        <v>133</v>
      </c>
      <c r="D23" s="623" t="s">
        <v>134</v>
      </c>
      <c r="E23" s="623" t="s">
        <v>137</v>
      </c>
      <c r="F23" s="1025" t="s">
        <v>130</v>
      </c>
      <c r="G23" s="1027" t="s">
        <v>379</v>
      </c>
      <c r="H23" s="265"/>
    </row>
    <row r="24" spans="2:9" ht="62.25" customHeight="1" thickBot="1" x14ac:dyDescent="0.3">
      <c r="B24" s="930"/>
      <c r="C24" s="1023">
        <f>C15-C21</f>
        <v>0</v>
      </c>
      <c r="D24" s="1024">
        <f>D15-D21</f>
        <v>0</v>
      </c>
      <c r="E24" s="1024">
        <f>E15-E21</f>
        <v>0</v>
      </c>
      <c r="F24" s="1026">
        <f>F15-F21</f>
        <v>0</v>
      </c>
      <c r="G24" s="1028">
        <f>G15-G21</f>
        <v>0</v>
      </c>
      <c r="H24" s="8"/>
      <c r="I24" s="8"/>
    </row>
    <row r="25" spans="2:9" s="4" customFormat="1" x14ac:dyDescent="0.25">
      <c r="B25" s="267"/>
      <c r="C25" s="268"/>
      <c r="F25" s="16"/>
      <c r="G25" s="16"/>
      <c r="H25" s="16"/>
      <c r="I25" s="16"/>
    </row>
    <row r="26" spans="2:9" x14ac:dyDescent="0.25">
      <c r="B26" s="8"/>
    </row>
  </sheetData>
  <mergeCells count="3">
    <mergeCell ref="B5:H5"/>
    <mergeCell ref="A2:J2"/>
    <mergeCell ref="B23:B24"/>
  </mergeCells>
  <conditionalFormatting sqref="C24:G24">
    <cfRule type="cellIs" dxfId="111" priority="1" operator="lessThan">
      <formula>0</formula>
    </cfRule>
    <cfRule type="cellIs" dxfId="110" priority="2" operator="greaterThan">
      <formula>0</formula>
    </cfRule>
  </conditionalFormatting>
  <pageMargins left="0.7" right="0.7" top="0.75" bottom="0.75" header="0.3" footer="0.3"/>
  <pageSetup scale="48" orientation="landscape" r:id="rId1"/>
  <ignoredErrors>
    <ignoredError sqref="H11 C18:H21 B17:B20 B14:G14 H13:H15 D17:H17" unlocked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12962-05E5-4887-B793-381661DEAAB0}">
  <dimension ref="A1:DM468"/>
  <sheetViews>
    <sheetView zoomScaleNormal="100" workbookViewId="0">
      <selection activeCell="A2" sqref="A2:J2"/>
    </sheetView>
  </sheetViews>
  <sheetFormatPr defaultRowHeight="16.5" x14ac:dyDescent="0.25"/>
  <cols>
    <col min="1" max="1" width="5.7109375" style="95" customWidth="1"/>
    <col min="2" max="2" width="28.42578125" style="95" customWidth="1"/>
    <col min="3" max="3" width="46.28515625" style="95" customWidth="1"/>
    <col min="4" max="4" width="29" style="95" customWidth="1"/>
    <col min="5" max="5" width="25.85546875" style="75" customWidth="1"/>
    <col min="6" max="6" width="38.42578125" style="95" customWidth="1"/>
    <col min="7" max="7" width="22.7109375" style="95" customWidth="1"/>
    <col min="8" max="8" width="30.85546875" style="95" customWidth="1"/>
    <col min="9" max="9" width="27.140625" style="75" customWidth="1"/>
    <col min="10" max="10" width="23" style="75" customWidth="1"/>
    <col min="11" max="11" width="23.140625" style="75" customWidth="1"/>
    <col min="12" max="22" width="13.7109375" style="75" customWidth="1"/>
    <col min="23" max="23" width="15.5703125" style="75" customWidth="1"/>
    <col min="24" max="24" width="22.140625" style="95" customWidth="1"/>
    <col min="25" max="25" width="13.85546875" style="95" customWidth="1"/>
    <col min="26" max="26" width="14.28515625" style="95" customWidth="1"/>
    <col min="27" max="27" width="14.140625" style="95" customWidth="1"/>
    <col min="28" max="28" width="23.42578125" style="95" customWidth="1"/>
    <col min="29" max="29" width="23.28515625" style="95" customWidth="1"/>
    <col min="30" max="32" width="11.85546875" style="95" customWidth="1"/>
    <col min="33" max="33" width="11.140625" style="95" customWidth="1"/>
    <col min="34" max="51" width="14" style="95" customWidth="1"/>
    <col min="52" max="52" width="14.140625" style="95" customWidth="1"/>
    <col min="53" max="53" width="15.140625" style="75" customWidth="1"/>
    <col min="54" max="54" width="18.85546875" style="75" customWidth="1"/>
    <col min="55" max="57" width="24.28515625" style="95" customWidth="1"/>
    <col min="58" max="60" width="17.85546875" style="95" customWidth="1"/>
    <col min="61" max="61" width="15.85546875" style="95" customWidth="1"/>
    <col min="62" max="63" width="19.7109375" style="95" customWidth="1"/>
    <col min="64" max="64" width="23.42578125" style="95" customWidth="1"/>
    <col min="65" max="69" width="11.85546875" style="95" customWidth="1"/>
    <col min="70" max="70" width="20.85546875" style="95" customWidth="1"/>
    <col min="71" max="73" width="11.85546875" style="95" customWidth="1"/>
    <col min="74" max="74" width="23.28515625" style="95" customWidth="1"/>
    <col min="75" max="75" width="22.28515625" style="95" customWidth="1"/>
    <col min="76" max="76" width="26.28515625" style="95" customWidth="1"/>
    <col min="77" max="77" width="16.140625" style="95" customWidth="1"/>
    <col min="78" max="78" width="11.85546875" style="95" customWidth="1"/>
    <col min="79" max="79" width="16.7109375" style="95" customWidth="1"/>
    <col min="80" max="80" width="11.85546875" style="95" customWidth="1"/>
    <col min="81" max="81" width="17.42578125" style="95" customWidth="1"/>
    <col min="82" max="82" width="18" style="95" customWidth="1"/>
    <col min="83" max="84" width="11.85546875" style="95" customWidth="1"/>
    <col min="85" max="85" width="16.85546875" style="95" customWidth="1"/>
    <col min="86" max="111" width="11.85546875" style="95" customWidth="1"/>
    <col min="112" max="112" width="18.7109375" style="95" customWidth="1"/>
    <col min="113" max="16384" width="9.140625" style="95"/>
  </cols>
  <sheetData>
    <row r="1" spans="1:111" s="413" customFormat="1" x14ac:dyDescent="0.25"/>
    <row r="2" spans="1:111" s="1" customFormat="1" ht="22.5" x14ac:dyDescent="0.3">
      <c r="A2" s="744" t="s">
        <v>345</v>
      </c>
      <c r="B2" s="744"/>
      <c r="C2" s="744"/>
      <c r="D2" s="744"/>
      <c r="E2" s="744"/>
      <c r="F2" s="744"/>
      <c r="G2" s="744"/>
      <c r="H2" s="744"/>
      <c r="I2" s="744"/>
      <c r="J2" s="744"/>
    </row>
    <row r="4" spans="1:111" ht="33.75" customHeight="1" x14ac:dyDescent="0.25"/>
    <row r="5" spans="1:111" ht="47.25" customHeight="1" x14ac:dyDescent="0.25">
      <c r="B5" s="919" t="s">
        <v>347</v>
      </c>
      <c r="C5" s="919"/>
      <c r="D5" s="919"/>
      <c r="E5" s="23"/>
      <c r="F5" s="23"/>
      <c r="G5" s="23"/>
      <c r="H5" s="14"/>
      <c r="J5" s="14"/>
    </row>
    <row r="7" spans="1:111" ht="17.25" x14ac:dyDescent="0.3">
      <c r="B7" s="949" t="str">
        <f>'1_Доходи'!B7</f>
        <v>Офіційна повна назва надавача ПМД:</v>
      </c>
      <c r="C7" s="949"/>
      <c r="D7" s="273">
        <f>'1_Доходи'!C7</f>
        <v>0</v>
      </c>
      <c r="E7" s="274"/>
      <c r="F7" s="275"/>
      <c r="G7" s="275"/>
    </row>
    <row r="8" spans="1:111" ht="17.25" x14ac:dyDescent="0.3">
      <c r="B8" s="276" t="str">
        <f>'1_Доходи'!B8</f>
        <v>Плановий період (рік):</v>
      </c>
      <c r="C8" s="276"/>
      <c r="D8" s="273" t="str">
        <f>'0_Загальне'!C25</f>
        <v>2018 рік</v>
      </c>
      <c r="E8" s="274"/>
      <c r="F8" s="275"/>
      <c r="G8" s="275"/>
    </row>
    <row r="9" spans="1:111" ht="17.25" x14ac:dyDescent="0.3">
      <c r="B9" s="949" t="str">
        <f>'1_Доходи'!B9</f>
        <v>Дата проведення розрахунку (день/місяць/рік):</v>
      </c>
      <c r="C9" s="949"/>
      <c r="D9" s="273">
        <f>'0_Загальне'!C27</f>
        <v>0</v>
      </c>
      <c r="E9" s="274"/>
      <c r="F9" s="275"/>
      <c r="G9" s="275"/>
    </row>
    <row r="10" spans="1:111" ht="17.25" x14ac:dyDescent="0.3">
      <c r="B10" s="277"/>
      <c r="C10" s="277"/>
      <c r="D10" s="275"/>
      <c r="E10" s="274"/>
      <c r="F10" s="275"/>
      <c r="G10" s="275"/>
    </row>
    <row r="11" spans="1:111" ht="42" customHeight="1" x14ac:dyDescent="0.3">
      <c r="B11" s="950" t="s">
        <v>293</v>
      </c>
      <c r="C11" s="951"/>
      <c r="D11" s="275"/>
      <c r="E11" s="274"/>
      <c r="G11" s="275"/>
    </row>
    <row r="12" spans="1:111" ht="60" customHeight="1" x14ac:dyDescent="0.3">
      <c r="B12" s="952" t="s">
        <v>291</v>
      </c>
      <c r="C12" s="953"/>
      <c r="D12" s="275"/>
      <c r="E12" s="274"/>
      <c r="G12" s="275"/>
    </row>
    <row r="13" spans="1:111" ht="59.25" customHeight="1" x14ac:dyDescent="0.3">
      <c r="B13" s="956" t="s">
        <v>384</v>
      </c>
      <c r="C13" s="957"/>
      <c r="D13" s="275"/>
      <c r="E13" s="274"/>
      <c r="F13" s="275"/>
      <c r="G13" s="275"/>
    </row>
    <row r="14" spans="1:111" ht="48.75" customHeight="1" x14ac:dyDescent="0.3">
      <c r="B14" s="954" t="s">
        <v>292</v>
      </c>
      <c r="C14" s="955"/>
      <c r="D14" s="275"/>
      <c r="E14" s="274"/>
      <c r="F14" s="275"/>
      <c r="G14" s="275"/>
    </row>
    <row r="15" spans="1:111" ht="17.25" x14ac:dyDescent="0.3">
      <c r="B15" s="278"/>
      <c r="C15" s="278"/>
      <c r="D15" s="275"/>
      <c r="E15" s="274"/>
      <c r="F15" s="275"/>
      <c r="G15" s="275"/>
    </row>
    <row r="16" spans="1:111" s="279" customFormat="1" ht="48.75" customHeight="1" x14ac:dyDescent="0.25">
      <c r="B16" s="923" t="s">
        <v>218</v>
      </c>
      <c r="C16" s="923"/>
      <c r="D16" s="923"/>
      <c r="E16" s="923"/>
      <c r="F16" s="923"/>
      <c r="G16" s="923"/>
      <c r="M16" s="569"/>
      <c r="N16" s="569"/>
      <c r="O16" s="569"/>
      <c r="P16" s="569"/>
      <c r="Q16" s="569"/>
      <c r="R16" s="487"/>
      <c r="S16" s="487"/>
      <c r="AK16" s="569"/>
      <c r="AL16" s="569"/>
      <c r="AM16" s="569"/>
      <c r="AN16" s="569"/>
      <c r="AO16" s="569"/>
      <c r="AP16" s="569"/>
      <c r="AQ16" s="569"/>
      <c r="AR16" s="569"/>
      <c r="AS16" s="569"/>
      <c r="AT16" s="569"/>
      <c r="AU16" s="487"/>
      <c r="AV16" s="487"/>
      <c r="AW16" s="487"/>
      <c r="AX16" s="487"/>
      <c r="BD16" s="487"/>
      <c r="BE16" s="487"/>
      <c r="CC16" s="487"/>
      <c r="CD16" s="487"/>
      <c r="CE16" s="487"/>
      <c r="CF16" s="487"/>
      <c r="CG16" s="487"/>
      <c r="CH16" s="487"/>
      <c r="CI16" s="569"/>
      <c r="CJ16" s="569"/>
      <c r="CK16" s="569"/>
      <c r="CL16" s="569"/>
      <c r="CM16" s="569"/>
      <c r="CN16" s="569"/>
      <c r="CO16" s="569"/>
      <c r="CP16" s="569"/>
      <c r="CQ16" s="569"/>
      <c r="CR16" s="569"/>
      <c r="CS16" s="569"/>
      <c r="CT16" s="569"/>
      <c r="CU16" s="569"/>
      <c r="CV16" s="569"/>
      <c r="CW16" s="569"/>
      <c r="CX16" s="569"/>
      <c r="CY16" s="569"/>
      <c r="CZ16" s="569"/>
      <c r="DA16" s="569"/>
      <c r="DB16" s="569"/>
      <c r="DC16" s="487"/>
      <c r="DD16" s="487"/>
      <c r="DE16" s="487"/>
      <c r="DF16" s="487"/>
      <c r="DG16" s="487"/>
    </row>
    <row r="17" spans="2:8" s="280" customFormat="1" ht="17.25" customHeight="1" thickBot="1" x14ac:dyDescent="0.3"/>
    <row r="18" spans="2:8" s="281" customFormat="1" ht="81.75" customHeight="1" x14ac:dyDescent="0.25">
      <c r="B18" s="309" t="s">
        <v>9</v>
      </c>
      <c r="C18" s="213" t="s">
        <v>407</v>
      </c>
      <c r="D18" s="213" t="s">
        <v>408</v>
      </c>
      <c r="E18" s="213" t="s">
        <v>409</v>
      </c>
      <c r="F18" s="213" t="s">
        <v>410</v>
      </c>
      <c r="G18" s="214" t="s">
        <v>405</v>
      </c>
      <c r="H18" s="215" t="s">
        <v>224</v>
      </c>
    </row>
    <row r="19" spans="2:8" s="281" customFormat="1" ht="37.5" x14ac:dyDescent="0.25">
      <c r="B19" s="310" t="s">
        <v>213</v>
      </c>
      <c r="C19" s="311">
        <f>D28</f>
        <v>0</v>
      </c>
      <c r="D19" s="311">
        <f>D29</f>
        <v>0</v>
      </c>
      <c r="E19" s="311">
        <f>D30</f>
        <v>0</v>
      </c>
      <c r="F19" s="311">
        <f>D31</f>
        <v>0</v>
      </c>
      <c r="G19" s="312">
        <f>SUM(C19:F19)</f>
        <v>0</v>
      </c>
      <c r="H19" s="313" t="e">
        <f>G19/$G$22*100</f>
        <v>#DIV/0!</v>
      </c>
    </row>
    <row r="20" spans="2:8" s="281" customFormat="1" ht="37.5" x14ac:dyDescent="0.25">
      <c r="B20" s="310" t="s">
        <v>214</v>
      </c>
      <c r="C20" s="311">
        <f>D270</f>
        <v>0</v>
      </c>
      <c r="D20" s="311">
        <f>D271</f>
        <v>0</v>
      </c>
      <c r="E20" s="311">
        <f>D272</f>
        <v>0</v>
      </c>
      <c r="F20" s="311">
        <f>D273</f>
        <v>0</v>
      </c>
      <c r="G20" s="312">
        <f t="shared" ref="G20:G21" si="0">SUM(C20:F20)</f>
        <v>0</v>
      </c>
      <c r="H20" s="313" t="e">
        <f>G20/$G$22*100</f>
        <v>#DIV/0!</v>
      </c>
    </row>
    <row r="21" spans="2:8" s="281" customFormat="1" ht="37.5" x14ac:dyDescent="0.25">
      <c r="B21" s="310" t="s">
        <v>215</v>
      </c>
      <c r="C21" s="311">
        <f>D378</f>
        <v>0</v>
      </c>
      <c r="D21" s="311">
        <f>D379</f>
        <v>0</v>
      </c>
      <c r="E21" s="311">
        <f>D380</f>
        <v>0</v>
      </c>
      <c r="F21" s="311">
        <f>D381</f>
        <v>0</v>
      </c>
      <c r="G21" s="312">
        <f t="shared" si="0"/>
        <v>0</v>
      </c>
      <c r="H21" s="313" t="e">
        <f>G21/$G$22*100</f>
        <v>#DIV/0!</v>
      </c>
    </row>
    <row r="22" spans="2:8" s="281" customFormat="1" ht="75.75" thickBot="1" x14ac:dyDescent="0.3">
      <c r="B22" s="314" t="s">
        <v>216</v>
      </c>
      <c r="C22" s="315">
        <f>SUM(C19:C21)</f>
        <v>0</v>
      </c>
      <c r="D22" s="315">
        <f>SUM(D19:D21)</f>
        <v>0</v>
      </c>
      <c r="E22" s="315">
        <f>SUM(E19:E21)</f>
        <v>0</v>
      </c>
      <c r="F22" s="315">
        <f>SUM(F19:F21)</f>
        <v>0</v>
      </c>
      <c r="G22" s="315">
        <f>SUM(C22:F22)</f>
        <v>0</v>
      </c>
      <c r="H22" s="316" t="e">
        <f>SUM(H19:H21)</f>
        <v>#DIV/0!</v>
      </c>
    </row>
    <row r="23" spans="2:8" ht="17.25" x14ac:dyDescent="0.3">
      <c r="B23" s="278"/>
      <c r="C23" s="278"/>
      <c r="D23" s="275"/>
      <c r="E23" s="274"/>
      <c r="F23" s="275"/>
      <c r="G23" s="275"/>
    </row>
    <row r="24" spans="2:8" ht="17.25" x14ac:dyDescent="0.3">
      <c r="B24" s="277"/>
      <c r="C24" s="277"/>
      <c r="D24" s="275"/>
      <c r="E24" s="274"/>
      <c r="F24" s="275"/>
      <c r="G24" s="275"/>
    </row>
    <row r="25" spans="2:8" s="282" customFormat="1" ht="32.25" customHeight="1" x14ac:dyDescent="0.25">
      <c r="B25" s="923" t="s">
        <v>217</v>
      </c>
      <c r="C25" s="923"/>
      <c r="D25" s="923"/>
      <c r="E25" s="279"/>
      <c r="F25" s="279"/>
      <c r="G25" s="279"/>
    </row>
    <row r="26" spans="2:8" s="75" customFormat="1" ht="17.25" thickBot="1" x14ac:dyDescent="0.3">
      <c r="B26" s="280"/>
      <c r="C26" s="280"/>
      <c r="D26" s="280"/>
      <c r="E26" s="280"/>
      <c r="F26" s="280"/>
      <c r="G26" s="280"/>
    </row>
    <row r="27" spans="2:8" s="75" customFormat="1" ht="43.5" customHeight="1" x14ac:dyDescent="0.25">
      <c r="B27" s="920" t="s">
        <v>191</v>
      </c>
      <c r="C27" s="921"/>
      <c r="D27" s="283">
        <f>SUM(D28:D31)</f>
        <v>0</v>
      </c>
      <c r="E27" s="280"/>
      <c r="F27" s="280"/>
      <c r="G27" s="280"/>
    </row>
    <row r="28" spans="2:8" s="75" customFormat="1" ht="25.5" customHeight="1" x14ac:dyDescent="0.25">
      <c r="B28" s="947" t="s">
        <v>133</v>
      </c>
      <c r="C28" s="948"/>
      <c r="D28" s="284">
        <f>'2_Видатки (базові)'!D28</f>
        <v>0</v>
      </c>
      <c r="E28" s="280"/>
      <c r="F28" s="280"/>
      <c r="G28" s="280"/>
    </row>
    <row r="29" spans="2:8" s="75" customFormat="1" ht="25.5" customHeight="1" x14ac:dyDescent="0.25">
      <c r="B29" s="947" t="s">
        <v>134</v>
      </c>
      <c r="C29" s="948"/>
      <c r="D29" s="284">
        <f>'2_Видатки (базові)'!D29</f>
        <v>0</v>
      </c>
      <c r="E29" s="280"/>
      <c r="F29" s="280"/>
      <c r="G29" s="280"/>
    </row>
    <row r="30" spans="2:8" s="75" customFormat="1" ht="25.5" customHeight="1" x14ac:dyDescent="0.25">
      <c r="B30" s="896" t="s">
        <v>137</v>
      </c>
      <c r="C30" s="897"/>
      <c r="D30" s="284">
        <f>D37+D90+D203+D220+D242+D264</f>
        <v>0</v>
      </c>
      <c r="E30" s="280"/>
      <c r="F30" s="280"/>
      <c r="G30" s="280"/>
    </row>
    <row r="31" spans="2:8" s="75" customFormat="1" ht="25.5" customHeight="1" thickBot="1" x14ac:dyDescent="0.3">
      <c r="B31" s="898" t="s">
        <v>143</v>
      </c>
      <c r="C31" s="899"/>
      <c r="D31" s="285">
        <f>D38+D91+D204+D221+D243+D265</f>
        <v>0</v>
      </c>
      <c r="E31" s="280"/>
      <c r="F31" s="280"/>
      <c r="G31" s="280"/>
    </row>
    <row r="32" spans="2:8" s="75" customFormat="1" ht="17.25" thickBot="1" x14ac:dyDescent="0.3">
      <c r="B32" s="280"/>
      <c r="C32" s="280"/>
      <c r="D32" s="280"/>
      <c r="E32" s="280"/>
      <c r="F32" s="280"/>
      <c r="G32" s="280"/>
    </row>
    <row r="33" spans="2:112" s="138" customFormat="1" ht="33.75" thickBot="1" x14ac:dyDescent="0.3">
      <c r="B33" s="20" t="s">
        <v>99</v>
      </c>
      <c r="C33" s="21" t="s">
        <v>148</v>
      </c>
      <c r="D33" s="22" t="s">
        <v>64</v>
      </c>
      <c r="E33" s="23"/>
      <c r="F33" s="24"/>
      <c r="G33" s="24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BA33" s="139"/>
      <c r="BB33" s="139"/>
    </row>
    <row r="34" spans="2:112" ht="51.75" customHeight="1" x14ac:dyDescent="0.25">
      <c r="B34" s="958">
        <v>2100</v>
      </c>
      <c r="C34" s="140" t="s">
        <v>145</v>
      </c>
      <c r="D34" s="141">
        <f>SUM(D35:D38)</f>
        <v>0</v>
      </c>
      <c r="E34" s="142"/>
      <c r="F34" s="143"/>
      <c r="G34" s="143"/>
    </row>
    <row r="35" spans="2:112" ht="24.75" customHeight="1" x14ac:dyDescent="0.25">
      <c r="B35" s="959"/>
      <c r="C35" s="144" t="s">
        <v>133</v>
      </c>
      <c r="D35" s="145">
        <f>'2_Видатки (базові)'!D35</f>
        <v>0</v>
      </c>
      <c r="E35" s="57"/>
      <c r="F35" s="143"/>
      <c r="G35" s="143"/>
    </row>
    <row r="36" spans="2:112" ht="24.75" customHeight="1" x14ac:dyDescent="0.25">
      <c r="B36" s="959"/>
      <c r="C36" s="144" t="s">
        <v>134</v>
      </c>
      <c r="D36" s="145">
        <f>'2_Видатки (базові)'!D36</f>
        <v>0</v>
      </c>
      <c r="E36" s="57"/>
      <c r="F36" s="143"/>
      <c r="G36" s="143"/>
    </row>
    <row r="37" spans="2:112" ht="24.75" customHeight="1" x14ac:dyDescent="0.25">
      <c r="B37" s="959"/>
      <c r="C37" s="144" t="s">
        <v>137</v>
      </c>
      <c r="D37" s="145">
        <f>D42+D80</f>
        <v>0</v>
      </c>
      <c r="E37" s="57"/>
      <c r="F37" s="143" t="s">
        <v>33</v>
      </c>
      <c r="G37" s="143"/>
    </row>
    <row r="38" spans="2:112" ht="24.75" customHeight="1" thickBot="1" x14ac:dyDescent="0.3">
      <c r="B38" s="960"/>
      <c r="C38" s="146" t="s">
        <v>143</v>
      </c>
      <c r="D38" s="147">
        <f>D43+D81</f>
        <v>0</v>
      </c>
      <c r="E38" s="57"/>
      <c r="F38" s="143"/>
      <c r="G38" s="143"/>
    </row>
    <row r="39" spans="2:112" ht="39.75" customHeight="1" x14ac:dyDescent="0.25">
      <c r="B39" s="944">
        <v>2110</v>
      </c>
      <c r="C39" s="140" t="s">
        <v>146</v>
      </c>
      <c r="D39" s="141">
        <f>SUM(D40:D43)</f>
        <v>0</v>
      </c>
      <c r="E39" s="57"/>
      <c r="F39" s="143"/>
      <c r="G39" s="143"/>
    </row>
    <row r="40" spans="2:112" ht="25.5" customHeight="1" x14ac:dyDescent="0.25">
      <c r="B40" s="945"/>
      <c r="C40" s="144" t="s">
        <v>133</v>
      </c>
      <c r="D40" s="148">
        <f>'2_Видатки (базові)'!D40</f>
        <v>0</v>
      </c>
      <c r="E40" s="57"/>
      <c r="F40" s="143"/>
      <c r="G40" s="143"/>
    </row>
    <row r="41" spans="2:112" ht="25.5" customHeight="1" x14ac:dyDescent="0.25">
      <c r="B41" s="945"/>
      <c r="C41" s="144" t="s">
        <v>134</v>
      </c>
      <c r="D41" s="148">
        <f>'2_Видатки (базові)'!D41</f>
        <v>0</v>
      </c>
      <c r="E41" s="57"/>
      <c r="F41" s="143"/>
      <c r="G41" s="143"/>
    </row>
    <row r="42" spans="2:112" ht="25.5" customHeight="1" x14ac:dyDescent="0.25">
      <c r="B42" s="945"/>
      <c r="C42" s="144" t="s">
        <v>137</v>
      </c>
      <c r="D42" s="148">
        <f>D47+D73</f>
        <v>0</v>
      </c>
      <c r="E42" s="57"/>
      <c r="F42" s="143"/>
      <c r="G42" s="143"/>
    </row>
    <row r="43" spans="2:112" ht="25.5" customHeight="1" thickBot="1" x14ac:dyDescent="0.3">
      <c r="B43" s="962"/>
      <c r="C43" s="146" t="s">
        <v>143</v>
      </c>
      <c r="D43" s="149">
        <f>D48+D74</f>
        <v>0</v>
      </c>
      <c r="E43" s="57"/>
      <c r="F43" s="143"/>
      <c r="G43" s="143"/>
    </row>
    <row r="44" spans="2:112" ht="39.75" customHeight="1" thickBot="1" x14ac:dyDescent="0.3">
      <c r="B44" s="944">
        <v>2111</v>
      </c>
      <c r="C44" s="678" t="s">
        <v>147</v>
      </c>
      <c r="D44" s="141">
        <f>SUM(D45:D48)</f>
        <v>0</v>
      </c>
      <c r="E44" s="150"/>
      <c r="F44" s="65" t="s">
        <v>144</v>
      </c>
      <c r="G44" s="66"/>
      <c r="H44" s="66"/>
      <c r="I44" s="66"/>
      <c r="J44" s="66"/>
      <c r="K44" s="82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BA44" s="95"/>
      <c r="BB44" s="95"/>
    </row>
    <row r="45" spans="2:112" ht="25.5" customHeight="1" x14ac:dyDescent="0.25">
      <c r="B45" s="945"/>
      <c r="C45" s="679" t="s">
        <v>133</v>
      </c>
      <c r="D45" s="145">
        <f>'2_Видатки (базові)'!D45</f>
        <v>0</v>
      </c>
      <c r="E45" s="150"/>
      <c r="F45" s="902" t="str">
        <f>'2_Видатки (базові)'!$F$45:$F$46</f>
        <v>Показники / Персонал</v>
      </c>
      <c r="G45" s="904" t="str">
        <f>'2_Видатки (базові)'!$G$45:$G$46</f>
        <v>Сума по рядках</v>
      </c>
      <c r="H45" s="965" t="str">
        <f>'2_Видатки (базові)'!$H$45:$V$45</f>
        <v>Група 1. керівний та адміністративно-управлінський персонал</v>
      </c>
      <c r="I45" s="965"/>
      <c r="J45" s="965"/>
      <c r="K45" s="965"/>
      <c r="L45" s="965"/>
      <c r="M45" s="965"/>
      <c r="N45" s="965"/>
      <c r="O45" s="965"/>
      <c r="P45" s="965"/>
      <c r="Q45" s="965"/>
      <c r="R45" s="965"/>
      <c r="S45" s="965"/>
      <c r="T45" s="965"/>
      <c r="U45" s="965"/>
      <c r="V45" s="965"/>
      <c r="W45" s="963" t="str">
        <f>'2_Видатки (базові)'!$W$45:$W$46</f>
        <v>всього по складовим Групи 1</v>
      </c>
      <c r="X45" s="965" t="str">
        <f>'2_Видатки (базові)'!X45:AY45</f>
        <v>Група 2. медичний персонал</v>
      </c>
      <c r="Y45" s="965"/>
      <c r="Z45" s="965"/>
      <c r="AA45" s="965"/>
      <c r="AB45" s="965"/>
      <c r="AC45" s="965"/>
      <c r="AD45" s="965"/>
      <c r="AE45" s="965"/>
      <c r="AF45" s="965"/>
      <c r="AG45" s="965"/>
      <c r="AH45" s="965"/>
      <c r="AI45" s="965"/>
      <c r="AJ45" s="965"/>
      <c r="AK45" s="965"/>
      <c r="AL45" s="965"/>
      <c r="AM45" s="965"/>
      <c r="AN45" s="965"/>
      <c r="AO45" s="965"/>
      <c r="AP45" s="965"/>
      <c r="AQ45" s="965"/>
      <c r="AR45" s="965"/>
      <c r="AS45" s="965"/>
      <c r="AT45" s="965"/>
      <c r="AU45" s="965"/>
      <c r="AV45" s="965"/>
      <c r="AW45" s="965"/>
      <c r="AX45" s="965"/>
      <c r="AY45" s="965"/>
      <c r="AZ45" s="963" t="str">
        <f>'2_Видатки (базові)'!$AZ$45:$AZ$46</f>
        <v>всього по складовим Групи 2</v>
      </c>
      <c r="BA45" s="968" t="str">
        <f>'2_Видатки (базові)'!$BA$45:$BF$45</f>
        <v>Група 3. інформаційно-аналітичний персонал</v>
      </c>
      <c r="BB45" s="968"/>
      <c r="BC45" s="968"/>
      <c r="BD45" s="968"/>
      <c r="BE45" s="968"/>
      <c r="BF45" s="968"/>
      <c r="BG45" s="968"/>
      <c r="BH45" s="968"/>
      <c r="BI45" s="963" t="str">
        <f>'2_Видатки (базові)'!$BI$45:$BI$46</f>
        <v>всього по складовим Групи 3</v>
      </c>
      <c r="BJ45" s="965" t="str">
        <f>'2_Видатки (базові)'!$BJ$45:$DG$45</f>
        <v>Група 4. інший адміністративно-управлінський та допоміжний персонал</v>
      </c>
      <c r="BK45" s="965"/>
      <c r="BL45" s="965"/>
      <c r="BM45" s="965"/>
      <c r="BN45" s="965"/>
      <c r="BO45" s="965"/>
      <c r="BP45" s="965"/>
      <c r="BQ45" s="965"/>
      <c r="BR45" s="965"/>
      <c r="BS45" s="965"/>
      <c r="BT45" s="965"/>
      <c r="BU45" s="965"/>
      <c r="BV45" s="965"/>
      <c r="BW45" s="965"/>
      <c r="BX45" s="965"/>
      <c r="BY45" s="965"/>
      <c r="BZ45" s="965"/>
      <c r="CA45" s="965"/>
      <c r="CB45" s="965"/>
      <c r="CC45" s="965"/>
      <c r="CD45" s="965"/>
      <c r="CE45" s="965"/>
      <c r="CF45" s="965"/>
      <c r="CG45" s="965"/>
      <c r="CH45" s="965"/>
      <c r="CI45" s="965"/>
      <c r="CJ45" s="965"/>
      <c r="CK45" s="965"/>
      <c r="CL45" s="965"/>
      <c r="CM45" s="965"/>
      <c r="CN45" s="965"/>
      <c r="CO45" s="965"/>
      <c r="CP45" s="965"/>
      <c r="CQ45" s="965"/>
      <c r="CR45" s="965"/>
      <c r="CS45" s="965"/>
      <c r="CT45" s="965"/>
      <c r="CU45" s="965"/>
      <c r="CV45" s="965"/>
      <c r="CW45" s="965"/>
      <c r="CX45" s="965"/>
      <c r="CY45" s="965"/>
      <c r="CZ45" s="965"/>
      <c r="DA45" s="965"/>
      <c r="DB45" s="965"/>
      <c r="DC45" s="965"/>
      <c r="DD45" s="965"/>
      <c r="DE45" s="965"/>
      <c r="DF45" s="965"/>
      <c r="DG45" s="965"/>
      <c r="DH45" s="966" t="str">
        <f>'2_Видатки (базові)'!$DH$45:$DH$46</f>
        <v>всього по складовим Групи 4</v>
      </c>
    </row>
    <row r="46" spans="2:112" ht="74.25" customHeight="1" thickBot="1" x14ac:dyDescent="0.3">
      <c r="B46" s="945"/>
      <c r="C46" s="679" t="s">
        <v>134</v>
      </c>
      <c r="D46" s="145">
        <f>'2_Видатки (базові)'!D46</f>
        <v>0</v>
      </c>
      <c r="E46" s="150"/>
      <c r="F46" s="969"/>
      <c r="G46" s="905"/>
      <c r="H46" s="342" t="str">
        <f>'2_Видатки (базові)'!H46</f>
        <v>головний лікар</v>
      </c>
      <c r="I46" s="342" t="str">
        <f>'2_Видатки (базові)'!I46</f>
        <v>заступник головного лікаря з медичного обслуговування населення</v>
      </c>
      <c r="J46" s="342" t="str">
        <f>'2_Видатки (базові)'!J46</f>
        <v>завідувач господарства</v>
      </c>
      <c r="K46" s="342" t="str">
        <f>'2_Видатки (базові)'!K46</f>
        <v>головна медична сестра</v>
      </c>
      <c r="L46" s="342" t="str">
        <f>'2_Видатки (базові)'!L46</f>
        <v>головний бухгалтер</v>
      </c>
      <c r="M46" s="342">
        <f>'2_Видатки (базові)'!M46</f>
        <v>0</v>
      </c>
      <c r="N46" s="342">
        <f>'2_Видатки (базові)'!N46</f>
        <v>0</v>
      </c>
      <c r="O46" s="342">
        <f>'2_Видатки (базові)'!O46</f>
        <v>0</v>
      </c>
      <c r="P46" s="342">
        <f>'2_Видатки (базові)'!P46</f>
        <v>0</v>
      </c>
      <c r="Q46" s="342">
        <f>'2_Видатки (базові)'!Q46</f>
        <v>0</v>
      </c>
      <c r="R46" s="342">
        <f>'2_Видатки (базові)'!R46</f>
        <v>0</v>
      </c>
      <c r="S46" s="342">
        <f>'2_Видатки (базові)'!S46</f>
        <v>0</v>
      </c>
      <c r="T46" s="342">
        <f>'2_Видатки (базові)'!T46</f>
        <v>0</v>
      </c>
      <c r="U46" s="342">
        <f>'2_Видатки (базові)'!U46</f>
        <v>0</v>
      </c>
      <c r="V46" s="342">
        <f>'2_Видатки (базові)'!V46</f>
        <v>0</v>
      </c>
      <c r="W46" s="964"/>
      <c r="X46" s="342" t="str">
        <f>'2_Видатки (базові)'!X46</f>
        <v>лікар загальної практики - сімейний лікар</v>
      </c>
      <c r="Y46" s="342" t="str">
        <f>'2_Видатки (базові)'!Y46</f>
        <v>лікар-педіарт дільничий</v>
      </c>
      <c r="Z46" s="342" t="str">
        <f>'2_Видатки (базові)'!Z46</f>
        <v>лікар-акушер-гінеколог</v>
      </c>
      <c r="AA46" s="342" t="str">
        <f>'2_Видатки (базові)'!AA46</f>
        <v>лікар-стоматолог</v>
      </c>
      <c r="AB46" s="342" t="str">
        <f>'2_Видатки (базові)'!AB46</f>
        <v>лікар-інтерн з загальної практики сімейної медицини</v>
      </c>
      <c r="AC46" s="342" t="str">
        <f>'2_Видатки (базові)'!AC46</f>
        <v>сестра медична загальної практики сімейної медицини</v>
      </c>
      <c r="AD46" s="342" t="str">
        <f>'2_Видатки (базові)'!AD46</f>
        <v>сестра медична дільнича</v>
      </c>
      <c r="AE46" s="342" t="str">
        <f>'2_Видатки (базові)'!AE46</f>
        <v>сестра медична</v>
      </c>
      <c r="AF46" s="342" t="str">
        <f>'2_Видатки (базові)'!AF46</f>
        <v>акушерка</v>
      </c>
      <c r="AG46" s="342" t="str">
        <f>'2_Видатки (базові)'!AG46</f>
        <v>лаборант</v>
      </c>
      <c r="AH46" s="342" t="str">
        <f>'2_Видатки (базові)'!AH46</f>
        <v>молодша медична сестра</v>
      </c>
      <c r="AI46" s="342" t="str">
        <f>'2_Видатки (базові)'!AI46</f>
        <v>сестра медична денного стац.</v>
      </c>
      <c r="AJ46" s="342" t="str">
        <f>'2_Видатки (базові)'!AJ46</f>
        <v>старша медична сестра</v>
      </c>
      <c r="AK46" s="342">
        <f>'2_Видатки (базові)'!AK46</f>
        <v>0</v>
      </c>
      <c r="AL46" s="342">
        <f>'2_Видатки (базові)'!AL46</f>
        <v>0</v>
      </c>
      <c r="AM46" s="342">
        <f>'2_Видатки (базові)'!AM46</f>
        <v>0</v>
      </c>
      <c r="AN46" s="342">
        <f>'2_Видатки (базові)'!AN46</f>
        <v>0</v>
      </c>
      <c r="AO46" s="342">
        <f>'2_Видатки (базові)'!AO46</f>
        <v>0</v>
      </c>
      <c r="AP46" s="342">
        <f>'2_Видатки (базові)'!AP46</f>
        <v>0</v>
      </c>
      <c r="AQ46" s="342">
        <f>'2_Видатки (базові)'!AQ46</f>
        <v>0</v>
      </c>
      <c r="AR46" s="342">
        <f>'2_Видатки (базові)'!AR46</f>
        <v>0</v>
      </c>
      <c r="AS46" s="342">
        <f>'2_Видатки (базові)'!AS46</f>
        <v>0</v>
      </c>
      <c r="AT46" s="342">
        <f>'2_Видатки (базові)'!AT46</f>
        <v>0</v>
      </c>
      <c r="AU46" s="342">
        <f>'2_Видатки (базові)'!AU46</f>
        <v>0</v>
      </c>
      <c r="AV46" s="342">
        <f>'2_Видатки (базові)'!AV46</f>
        <v>0</v>
      </c>
      <c r="AW46" s="342">
        <f>'2_Видатки (базові)'!AW46</f>
        <v>0</v>
      </c>
      <c r="AX46" s="342">
        <f>'2_Видатки (базові)'!AX46</f>
        <v>0</v>
      </c>
      <c r="AY46" s="342">
        <f>'2_Видатки (базові)'!AY46</f>
        <v>0</v>
      </c>
      <c r="AZ46" s="964"/>
      <c r="BA46" s="251" t="str">
        <f>'2_Видатки (базові)'!BA46</f>
        <v>лікар-статистик</v>
      </c>
      <c r="BB46" s="251" t="str">
        <f>'2_Видатки (базові)'!BB46</f>
        <v>статистик медичний</v>
      </c>
      <c r="BC46" s="251" t="str">
        <f>'2_Видатки (базові)'!BC46</f>
        <v>оператор комп'ютерного набору</v>
      </c>
      <c r="BD46" s="251">
        <f>'2_Видатки (базові)'!BD46</f>
        <v>0</v>
      </c>
      <c r="BE46" s="251">
        <f>'2_Видатки (базові)'!BE46</f>
        <v>0</v>
      </c>
      <c r="BF46" s="251">
        <f>'2_Видатки (базові)'!BD46</f>
        <v>0</v>
      </c>
      <c r="BG46" s="251">
        <f>'2_Видатки (базові)'!BE46</f>
        <v>0</v>
      </c>
      <c r="BH46" s="251">
        <f>'2_Видатки (базові)'!BF46</f>
        <v>0</v>
      </c>
      <c r="BI46" s="964"/>
      <c r="BJ46" s="342" t="str">
        <f>'2_Видатки (базові)'!BJ46</f>
        <v>заступник головного бухгалтера</v>
      </c>
      <c r="BK46" s="342" t="str">
        <f>'2_Видатки (базові)'!BK46</f>
        <v>бухгалетр (з обліку основних засобів)</v>
      </c>
      <c r="BL46" s="342" t="str">
        <f>'2_Видатки (базові)'!BL46</f>
        <v>бухгалтер (з розрахунків із працівниками)</v>
      </c>
      <c r="BM46" s="342" t="str">
        <f>'2_Видатки (базові)'!BM46</f>
        <v>бухгалтер</v>
      </c>
      <c r="BN46" s="342" t="str">
        <f>'2_Видатки (базові)'!BN46</f>
        <v>економіст</v>
      </c>
      <c r="BO46" s="342" t="str">
        <f>'2_Видатки (базові)'!BO46</f>
        <v>інспектор з кадрів</v>
      </c>
      <c r="BP46" s="342" t="str">
        <f>'2_Видатки (базові)'!BP46</f>
        <v>інженер з охорони праці</v>
      </c>
      <c r="BQ46" s="342" t="str">
        <f>'2_Видатки (базові)'!BQ46</f>
        <v>секретар-друкарка</v>
      </c>
      <c r="BR46" s="342" t="str">
        <f>'2_Видатки (базові)'!BR46</f>
        <v>реєстратор медичний</v>
      </c>
      <c r="BS46" s="342" t="str">
        <f>'2_Видатки (базові)'!BS46</f>
        <v>сестра-господиня</v>
      </c>
      <c r="BT46" s="342" t="str">
        <f>'2_Видатки (базові)'!BT46</f>
        <v>механік</v>
      </c>
      <c r="BU46" s="342" t="str">
        <f>'2_Видатки (базові)'!BU46</f>
        <v>двірник</v>
      </c>
      <c r="BV46" s="342" t="str">
        <f>'2_Видатки (базові)'!BV46</f>
        <v>прибиральник службових приміщень</v>
      </c>
      <c r="BW46" s="342" t="str">
        <f>'2_Видатки (базові)'!BW46</f>
        <v>монтажник санітарно-технічних систем і устаткування</v>
      </c>
      <c r="BX46" s="342" t="str">
        <f>'2_Видатки (базові)'!BX46</f>
        <v>електромонтер з ремонту та обслуговування електроустаткування</v>
      </c>
      <c r="BY46" s="342" t="str">
        <f>'2_Видатки (базові)'!BY46</f>
        <v>водій транспортних засобів</v>
      </c>
      <c r="BZ46" s="342" t="str">
        <f>'2_Видатки (базові)'!BZ46</f>
        <v>столяр</v>
      </c>
      <c r="CA46" s="342" t="str">
        <f>'2_Видатки (базові)'!CA46</f>
        <v>юрисконсульт</v>
      </c>
      <c r="CB46" s="342" t="str">
        <f>'2_Видатки (базові)'!CB46</f>
        <v>завідувач складу</v>
      </c>
      <c r="CC46" s="342" t="str">
        <f>'2_Видатки (базові)'!CC46</f>
        <v>прибиральник службових приміщень</v>
      </c>
      <c r="CD46" s="342" t="str">
        <f>'2_Видатки (базові)'!CD46</f>
        <v>робітник з комплексного обслуговування</v>
      </c>
      <c r="CE46" s="342" t="str">
        <f>'2_Видатки (базові)'!CE46</f>
        <v>електрик</v>
      </c>
      <c r="CF46" s="342" t="str">
        <f>'2_Видатки (базові)'!CF46</f>
        <v>технік</v>
      </c>
      <c r="CG46" s="342" t="str">
        <f>'2_Видатки (базові)'!CG46</f>
        <v>адміністратор</v>
      </c>
      <c r="CH46" s="342" t="str">
        <f>'2_Видатки (базові)'!CH46</f>
        <v>оператор котельні</v>
      </c>
      <c r="CI46" s="342">
        <f>'2_Видатки (базові)'!CI46</f>
        <v>0</v>
      </c>
      <c r="CJ46" s="342">
        <f>'2_Видатки (базові)'!CJ46</f>
        <v>0</v>
      </c>
      <c r="CK46" s="342">
        <f>'2_Видатки (базові)'!CK46</f>
        <v>0</v>
      </c>
      <c r="CL46" s="342">
        <f>'2_Видатки (базові)'!CL46</f>
        <v>0</v>
      </c>
      <c r="CM46" s="342">
        <f>'2_Видатки (базові)'!CM46</f>
        <v>0</v>
      </c>
      <c r="CN46" s="342">
        <f>'2_Видатки (базові)'!CN46</f>
        <v>0</v>
      </c>
      <c r="CO46" s="342">
        <f>'2_Видатки (базові)'!CO46</f>
        <v>0</v>
      </c>
      <c r="CP46" s="342">
        <f>'2_Видатки (базові)'!CP46</f>
        <v>0</v>
      </c>
      <c r="CQ46" s="342">
        <f>'2_Видатки (базові)'!CQ46</f>
        <v>0</v>
      </c>
      <c r="CR46" s="342">
        <f>'2_Видатки (базові)'!CR46</f>
        <v>0</v>
      </c>
      <c r="CS46" s="342">
        <f>'2_Видатки (базові)'!CS46</f>
        <v>0</v>
      </c>
      <c r="CT46" s="342">
        <f>'2_Видатки (базові)'!CT46</f>
        <v>0</v>
      </c>
      <c r="CU46" s="342">
        <f>'2_Видатки (базові)'!CU46</f>
        <v>0</v>
      </c>
      <c r="CV46" s="342">
        <f>'2_Видатки (базові)'!CV46</f>
        <v>0</v>
      </c>
      <c r="CW46" s="342">
        <f>'2_Видатки (базові)'!CW46</f>
        <v>0</v>
      </c>
      <c r="CX46" s="342">
        <f>'2_Видатки (базові)'!CX46</f>
        <v>0</v>
      </c>
      <c r="CY46" s="342">
        <f>'2_Видатки (базові)'!CY46</f>
        <v>0</v>
      </c>
      <c r="CZ46" s="342">
        <f>'2_Видатки (базові)'!CZ46</f>
        <v>0</v>
      </c>
      <c r="DA46" s="342">
        <f>'2_Видатки (базові)'!DA46</f>
        <v>0</v>
      </c>
      <c r="DB46" s="342">
        <f>'2_Видатки (базові)'!DB46</f>
        <v>0</v>
      </c>
      <c r="DC46" s="342">
        <f>'2_Видатки (базові)'!DC46</f>
        <v>0</v>
      </c>
      <c r="DD46" s="342">
        <f>'2_Видатки (базові)'!DD46</f>
        <v>0</v>
      </c>
      <c r="DE46" s="342">
        <f>'2_Видатки (базові)'!DE46</f>
        <v>0</v>
      </c>
      <c r="DF46" s="342">
        <f>'2_Видатки (базові)'!DF46</f>
        <v>0</v>
      </c>
      <c r="DG46" s="342">
        <f>'2_Видатки (базові)'!DG46</f>
        <v>0</v>
      </c>
      <c r="DH46" s="967"/>
    </row>
    <row r="47" spans="2:112" ht="74.25" customHeight="1" thickBot="1" x14ac:dyDescent="0.3">
      <c r="B47" s="945"/>
      <c r="C47" s="679" t="s">
        <v>137</v>
      </c>
      <c r="D47" s="145">
        <f>G66</f>
        <v>0</v>
      </c>
      <c r="E47" s="150"/>
      <c r="F47" s="650" t="s">
        <v>400</v>
      </c>
      <c r="G47" s="682" t="str">
        <f>'2_Видатки (базові)'!G47</f>
        <v>х</v>
      </c>
      <c r="H47" s="685">
        <f>'2_Видатки (базові)'!H47</f>
        <v>22</v>
      </c>
      <c r="I47" s="685">
        <f>'2_Видатки (базові)'!I47</f>
        <v>22</v>
      </c>
      <c r="J47" s="685">
        <f>'2_Видатки (базові)'!J47</f>
        <v>22</v>
      </c>
      <c r="K47" s="685">
        <f>'2_Видатки (базові)'!K47</f>
        <v>22</v>
      </c>
      <c r="L47" s="685">
        <f>'2_Видатки (базові)'!L47</f>
        <v>22</v>
      </c>
      <c r="M47" s="683">
        <f>'2_Видатки (базові)'!M47</f>
        <v>0</v>
      </c>
      <c r="N47" s="683">
        <f>'2_Видатки (базові)'!N47</f>
        <v>0</v>
      </c>
      <c r="O47" s="683">
        <f>'2_Видатки (базові)'!O47</f>
        <v>0</v>
      </c>
      <c r="P47" s="683">
        <f>'2_Видатки (базові)'!P47</f>
        <v>0</v>
      </c>
      <c r="Q47" s="683">
        <f>'2_Видатки (базові)'!Q47</f>
        <v>0</v>
      </c>
      <c r="R47" s="683">
        <f>'2_Видатки (базові)'!R47</f>
        <v>0</v>
      </c>
      <c r="S47" s="683">
        <f>'2_Видатки (базові)'!S47</f>
        <v>0</v>
      </c>
      <c r="T47" s="683">
        <f>'2_Видатки (базові)'!T47</f>
        <v>0</v>
      </c>
      <c r="U47" s="683">
        <f>'2_Видатки (базові)'!U47</f>
        <v>0</v>
      </c>
      <c r="V47" s="683">
        <f>'2_Видатки (базові)'!V47</f>
        <v>0</v>
      </c>
      <c r="W47" s="683" t="str">
        <f>'2_Видатки (базові)'!W47</f>
        <v>х</v>
      </c>
      <c r="X47" s="685">
        <f>'2_Видатки (базові)'!X47</f>
        <v>22</v>
      </c>
      <c r="Y47" s="685">
        <f>'2_Видатки (базові)'!Y47</f>
        <v>22</v>
      </c>
      <c r="Z47" s="685">
        <f>'2_Видатки (базові)'!Z47</f>
        <v>22</v>
      </c>
      <c r="AA47" s="685">
        <f>'2_Видатки (базові)'!AA47</f>
        <v>22</v>
      </c>
      <c r="AB47" s="685">
        <f>'2_Видатки (базові)'!AB47</f>
        <v>22</v>
      </c>
      <c r="AC47" s="685">
        <f>'2_Видатки (базові)'!AC47</f>
        <v>22</v>
      </c>
      <c r="AD47" s="685">
        <f>'2_Видатки (базові)'!AD47</f>
        <v>22</v>
      </c>
      <c r="AE47" s="685">
        <f>'2_Видатки (базові)'!AE47</f>
        <v>22</v>
      </c>
      <c r="AF47" s="685">
        <f>'2_Видатки (базові)'!AF47</f>
        <v>22</v>
      </c>
      <c r="AG47" s="685">
        <f>'2_Видатки (базові)'!AG47</f>
        <v>22</v>
      </c>
      <c r="AH47" s="685">
        <f>'2_Видатки (базові)'!AH47</f>
        <v>22</v>
      </c>
      <c r="AI47" s="685">
        <f>'2_Видатки (базові)'!AI47</f>
        <v>22</v>
      </c>
      <c r="AJ47" s="685">
        <f>'2_Видатки (базові)'!AJ47</f>
        <v>22</v>
      </c>
      <c r="AK47" s="683">
        <f>'2_Видатки (базові)'!AK47</f>
        <v>0</v>
      </c>
      <c r="AL47" s="683">
        <f>'2_Видатки (базові)'!AL47</f>
        <v>0</v>
      </c>
      <c r="AM47" s="683">
        <f>'2_Видатки (базові)'!AM47</f>
        <v>0</v>
      </c>
      <c r="AN47" s="683">
        <f>'2_Видатки (базові)'!AN47</f>
        <v>0</v>
      </c>
      <c r="AO47" s="683">
        <f>'2_Видатки (базові)'!AO47</f>
        <v>0</v>
      </c>
      <c r="AP47" s="683">
        <f>'2_Видатки (базові)'!AP47</f>
        <v>0</v>
      </c>
      <c r="AQ47" s="683">
        <f>'2_Видатки (базові)'!AQ47</f>
        <v>0</v>
      </c>
      <c r="AR47" s="683">
        <f>'2_Видатки (базові)'!AR47</f>
        <v>0</v>
      </c>
      <c r="AS47" s="683">
        <f>'2_Видатки (базові)'!AS47</f>
        <v>0</v>
      </c>
      <c r="AT47" s="683">
        <f>'2_Видатки (базові)'!AT47</f>
        <v>0</v>
      </c>
      <c r="AU47" s="683">
        <f>'2_Видатки (базові)'!AU47</f>
        <v>0</v>
      </c>
      <c r="AV47" s="683">
        <f>'2_Видатки (базові)'!AV47</f>
        <v>0</v>
      </c>
      <c r="AW47" s="683">
        <f>'2_Видатки (базові)'!AW47</f>
        <v>0</v>
      </c>
      <c r="AX47" s="683">
        <f>'2_Видатки (базові)'!AX47</f>
        <v>0</v>
      </c>
      <c r="AY47" s="683">
        <f>'2_Видатки (базові)'!AY47</f>
        <v>0</v>
      </c>
      <c r="AZ47" s="683" t="str">
        <f>'2_Видатки (базові)'!AZ47</f>
        <v>х</v>
      </c>
      <c r="BA47" s="685">
        <f>'2_Видатки (базові)'!BA47</f>
        <v>22</v>
      </c>
      <c r="BB47" s="685">
        <f>'2_Видатки (базові)'!BB47</f>
        <v>22</v>
      </c>
      <c r="BC47" s="685">
        <f>'2_Видатки (базові)'!BC47</f>
        <v>22</v>
      </c>
      <c r="BD47" s="683">
        <f>'2_Видатки (базові)'!BD47</f>
        <v>0</v>
      </c>
      <c r="BE47" s="683">
        <f>'2_Видатки (базові)'!BE47</f>
        <v>0</v>
      </c>
      <c r="BF47" s="683">
        <f>'2_Видатки (базові)'!BF47</f>
        <v>0</v>
      </c>
      <c r="BG47" s="683">
        <f>'2_Видатки (базові)'!BG47</f>
        <v>0</v>
      </c>
      <c r="BH47" s="683">
        <f>'2_Видатки (базові)'!BH47</f>
        <v>0</v>
      </c>
      <c r="BI47" s="683" t="str">
        <f>'2_Видатки (базові)'!BI47</f>
        <v>х</v>
      </c>
      <c r="BJ47" s="685">
        <f>'2_Видатки (базові)'!BJ47</f>
        <v>22</v>
      </c>
      <c r="BK47" s="685">
        <f>'2_Видатки (базові)'!BK47</f>
        <v>22</v>
      </c>
      <c r="BL47" s="685">
        <f>'2_Видатки (базові)'!BL47</f>
        <v>22</v>
      </c>
      <c r="BM47" s="685">
        <f>'2_Видатки (базові)'!BM47</f>
        <v>22</v>
      </c>
      <c r="BN47" s="685">
        <f>'2_Видатки (базові)'!BN47</f>
        <v>22</v>
      </c>
      <c r="BO47" s="685">
        <f>'2_Видатки (базові)'!BO47</f>
        <v>22</v>
      </c>
      <c r="BP47" s="685">
        <f>'2_Видатки (базові)'!BP47</f>
        <v>22</v>
      </c>
      <c r="BQ47" s="685">
        <f>'2_Видатки (базові)'!BQ47</f>
        <v>22</v>
      </c>
      <c r="BR47" s="685">
        <f>'2_Видатки (базові)'!BR47</f>
        <v>22</v>
      </c>
      <c r="BS47" s="685">
        <f>'2_Видатки (базові)'!BS47</f>
        <v>22</v>
      </c>
      <c r="BT47" s="685">
        <f>'2_Видатки (базові)'!BT47</f>
        <v>22</v>
      </c>
      <c r="BU47" s="685">
        <f>'2_Видатки (базові)'!BU47</f>
        <v>22</v>
      </c>
      <c r="BV47" s="685">
        <f>'2_Видатки (базові)'!BV47</f>
        <v>22</v>
      </c>
      <c r="BW47" s="685">
        <f>'2_Видатки (базові)'!BW47</f>
        <v>22</v>
      </c>
      <c r="BX47" s="685">
        <f>'2_Видатки (базові)'!BX47</f>
        <v>22</v>
      </c>
      <c r="BY47" s="685">
        <f>'2_Видатки (базові)'!BY47</f>
        <v>22</v>
      </c>
      <c r="BZ47" s="685">
        <f>'2_Видатки (базові)'!BZ47</f>
        <v>22</v>
      </c>
      <c r="CA47" s="685">
        <f>'2_Видатки (базові)'!CA47</f>
        <v>22</v>
      </c>
      <c r="CB47" s="685">
        <f>'2_Видатки (базові)'!CB47</f>
        <v>22</v>
      </c>
      <c r="CC47" s="685">
        <f>'2_Видатки (базові)'!CC47</f>
        <v>22</v>
      </c>
      <c r="CD47" s="685">
        <f>'2_Видатки (базові)'!CD47</f>
        <v>22</v>
      </c>
      <c r="CE47" s="685">
        <f>'2_Видатки (базові)'!CE47</f>
        <v>22</v>
      </c>
      <c r="CF47" s="685">
        <f>'2_Видатки (базові)'!CF47</f>
        <v>22</v>
      </c>
      <c r="CG47" s="685">
        <f>'2_Видатки (базові)'!CG47</f>
        <v>22</v>
      </c>
      <c r="CH47" s="685">
        <f>'2_Видатки (базові)'!CH47</f>
        <v>22</v>
      </c>
      <c r="CI47" s="683">
        <f>'2_Видатки (базові)'!CI47</f>
        <v>0</v>
      </c>
      <c r="CJ47" s="683">
        <f>'2_Видатки (базові)'!CJ47</f>
        <v>0</v>
      </c>
      <c r="CK47" s="683">
        <f>'2_Видатки (базові)'!CK47</f>
        <v>0</v>
      </c>
      <c r="CL47" s="683">
        <f>'2_Видатки (базові)'!CL47</f>
        <v>0</v>
      </c>
      <c r="CM47" s="683">
        <f>'2_Видатки (базові)'!CM47</f>
        <v>0</v>
      </c>
      <c r="CN47" s="683">
        <f>'2_Видатки (базові)'!CN47</f>
        <v>0</v>
      </c>
      <c r="CO47" s="683">
        <f>'2_Видатки (базові)'!CO47</f>
        <v>0</v>
      </c>
      <c r="CP47" s="683">
        <f>'2_Видатки (базові)'!CP47</f>
        <v>0</v>
      </c>
      <c r="CQ47" s="683">
        <f>'2_Видатки (базові)'!CQ47</f>
        <v>0</v>
      </c>
      <c r="CR47" s="683">
        <f>'2_Видатки (базові)'!CR47</f>
        <v>0</v>
      </c>
      <c r="CS47" s="683">
        <f>'2_Видатки (базові)'!CS47</f>
        <v>0</v>
      </c>
      <c r="CT47" s="683">
        <f>'2_Видатки (базові)'!CT47</f>
        <v>0</v>
      </c>
      <c r="CU47" s="683">
        <f>'2_Видатки (базові)'!CU47</f>
        <v>0</v>
      </c>
      <c r="CV47" s="683">
        <f>'2_Видатки (базові)'!CV47</f>
        <v>0</v>
      </c>
      <c r="CW47" s="683">
        <f>'2_Видатки (базові)'!CW47</f>
        <v>0</v>
      </c>
      <c r="CX47" s="683">
        <f>'2_Видатки (базові)'!CX47</f>
        <v>0</v>
      </c>
      <c r="CY47" s="683">
        <f>'2_Видатки (базові)'!CY47</f>
        <v>0</v>
      </c>
      <c r="CZ47" s="683">
        <f>'2_Видатки (базові)'!CZ47</f>
        <v>0</v>
      </c>
      <c r="DA47" s="683">
        <f>'2_Видатки (базові)'!DA47</f>
        <v>0</v>
      </c>
      <c r="DB47" s="683">
        <f>'2_Видатки (базові)'!DB47</f>
        <v>0</v>
      </c>
      <c r="DC47" s="683">
        <f>'2_Видатки (базові)'!DC47</f>
        <v>0</v>
      </c>
      <c r="DD47" s="683">
        <f>'2_Видатки (базові)'!DD47</f>
        <v>0</v>
      </c>
      <c r="DE47" s="683">
        <f>'2_Видатки (базові)'!DE47</f>
        <v>0</v>
      </c>
      <c r="DF47" s="683">
        <f>'2_Видатки (базові)'!DF47</f>
        <v>0</v>
      </c>
      <c r="DG47" s="683">
        <f>'2_Видатки (базові)'!DG47</f>
        <v>0</v>
      </c>
      <c r="DH47" s="684" t="str">
        <f>'2_Видатки (базові)'!DH47</f>
        <v>х</v>
      </c>
    </row>
    <row r="48" spans="2:112" ht="59.25" customHeight="1" thickBot="1" x14ac:dyDescent="0.3">
      <c r="B48" s="946"/>
      <c r="C48" s="680" t="s">
        <v>143</v>
      </c>
      <c r="D48" s="147">
        <f>G67</f>
        <v>0</v>
      </c>
      <c r="E48" s="150"/>
      <c r="F48" s="269" t="s">
        <v>380</v>
      </c>
      <c r="G48" s="970"/>
      <c r="H48" s="971"/>
      <c r="I48" s="971"/>
      <c r="J48" s="971"/>
      <c r="K48" s="971"/>
      <c r="L48" s="971"/>
      <c r="M48" s="971"/>
      <c r="N48" s="971"/>
      <c r="O48" s="971"/>
      <c r="P48" s="971"/>
      <c r="Q48" s="971"/>
      <c r="R48" s="971"/>
      <c r="S48" s="971"/>
      <c r="T48" s="971"/>
      <c r="U48" s="971"/>
      <c r="V48" s="971"/>
      <c r="W48" s="971"/>
      <c r="X48" s="971"/>
      <c r="Y48" s="971"/>
      <c r="Z48" s="971"/>
      <c r="AA48" s="971"/>
      <c r="AB48" s="971"/>
      <c r="AC48" s="971"/>
      <c r="AD48" s="971"/>
      <c r="AE48" s="971"/>
      <c r="AF48" s="971"/>
      <c r="AG48" s="971"/>
      <c r="AH48" s="971"/>
      <c r="AI48" s="971"/>
      <c r="AJ48" s="971"/>
      <c r="AK48" s="971"/>
      <c r="AL48" s="971"/>
      <c r="AM48" s="971"/>
      <c r="AN48" s="971"/>
      <c r="AO48" s="971"/>
      <c r="AP48" s="971"/>
      <c r="AQ48" s="971"/>
      <c r="AR48" s="971"/>
      <c r="AS48" s="971"/>
      <c r="AT48" s="971"/>
      <c r="AU48" s="971"/>
      <c r="AV48" s="971"/>
      <c r="AW48" s="971"/>
      <c r="AX48" s="971"/>
      <c r="AY48" s="971"/>
      <c r="AZ48" s="971"/>
      <c r="BA48" s="971"/>
      <c r="BB48" s="971"/>
      <c r="BC48" s="971"/>
      <c r="BD48" s="971"/>
      <c r="BE48" s="971"/>
      <c r="BF48" s="971"/>
      <c r="BG48" s="971"/>
      <c r="BH48" s="971"/>
      <c r="BI48" s="971"/>
      <c r="BJ48" s="971"/>
      <c r="BK48" s="971"/>
      <c r="BL48" s="971"/>
      <c r="BM48" s="971"/>
      <c r="BN48" s="971"/>
      <c r="BO48" s="971"/>
      <c r="BP48" s="971"/>
      <c r="BQ48" s="971"/>
      <c r="BR48" s="971"/>
      <c r="BS48" s="971"/>
      <c r="BT48" s="971"/>
      <c r="BU48" s="971"/>
      <c r="BV48" s="971"/>
      <c r="BW48" s="971"/>
      <c r="BX48" s="971"/>
      <c r="BY48" s="971"/>
      <c r="BZ48" s="971"/>
      <c r="CA48" s="971"/>
      <c r="CB48" s="971"/>
      <c r="CC48" s="971"/>
      <c r="CD48" s="971"/>
      <c r="CE48" s="971"/>
      <c r="CF48" s="971"/>
      <c r="CG48" s="971"/>
      <c r="CH48" s="971"/>
      <c r="CI48" s="971"/>
      <c r="CJ48" s="971"/>
      <c r="CK48" s="971"/>
      <c r="CL48" s="971"/>
      <c r="CM48" s="971"/>
      <c r="CN48" s="971"/>
      <c r="CO48" s="971"/>
      <c r="CP48" s="971"/>
      <c r="CQ48" s="971"/>
      <c r="CR48" s="971"/>
      <c r="CS48" s="971"/>
      <c r="CT48" s="971"/>
      <c r="CU48" s="971"/>
      <c r="CV48" s="971"/>
      <c r="CW48" s="971"/>
      <c r="CX48" s="971"/>
      <c r="CY48" s="971"/>
      <c r="CZ48" s="971"/>
      <c r="DA48" s="971"/>
      <c r="DB48" s="971"/>
      <c r="DC48" s="971"/>
      <c r="DD48" s="971"/>
      <c r="DE48" s="971"/>
      <c r="DF48" s="971"/>
      <c r="DG48" s="971"/>
      <c r="DH48" s="972"/>
    </row>
    <row r="49" spans="1:117" ht="35.25" customHeight="1" x14ac:dyDescent="0.25">
      <c r="B49" s="681"/>
      <c r="E49" s="150"/>
      <c r="F49" s="354" t="s">
        <v>133</v>
      </c>
      <c r="G49" s="355">
        <f>'2_Видатки (базові)'!G49</f>
        <v>0</v>
      </c>
      <c r="H49" s="503">
        <f>'2_Видатки (базові)'!H49</f>
        <v>0</v>
      </c>
      <c r="I49" s="294">
        <f>'2_Видатки (базові)'!I49</f>
        <v>0</v>
      </c>
      <c r="J49" s="294">
        <f>'2_Видатки (базові)'!J49</f>
        <v>0</v>
      </c>
      <c r="K49" s="294">
        <f>'2_Видатки (базові)'!K49</f>
        <v>0</v>
      </c>
      <c r="L49" s="294">
        <f>'2_Видатки (базові)'!L49</f>
        <v>0</v>
      </c>
      <c r="M49" s="294">
        <f>'2_Видатки (базові)'!M49</f>
        <v>0</v>
      </c>
      <c r="N49" s="294">
        <f>'2_Видатки (базові)'!N49</f>
        <v>0</v>
      </c>
      <c r="O49" s="294">
        <f>'2_Видатки (базові)'!O49</f>
        <v>0</v>
      </c>
      <c r="P49" s="294">
        <f>'2_Видатки (базові)'!P49</f>
        <v>0</v>
      </c>
      <c r="Q49" s="294">
        <f>'2_Видатки (базові)'!Q49</f>
        <v>0</v>
      </c>
      <c r="R49" s="294">
        <f>'2_Видатки (базові)'!R49</f>
        <v>0</v>
      </c>
      <c r="S49" s="294">
        <f>'2_Видатки (базові)'!S49</f>
        <v>0</v>
      </c>
      <c r="T49" s="294">
        <f>'2_Видатки (базові)'!T49</f>
        <v>0</v>
      </c>
      <c r="U49" s="294">
        <f>'2_Видатки (базові)'!U49</f>
        <v>0</v>
      </c>
      <c r="V49" s="502">
        <f>'2_Видатки (базові)'!V49</f>
        <v>0</v>
      </c>
      <c r="W49" s="511">
        <f>'2_Видатки (базові)'!W49</f>
        <v>0</v>
      </c>
      <c r="X49" s="356">
        <f>'2_Видатки (базові)'!X49</f>
        <v>0</v>
      </c>
      <c r="Y49" s="294">
        <f>'2_Видатки (базові)'!Y49</f>
        <v>0</v>
      </c>
      <c r="Z49" s="294">
        <f>'2_Видатки (базові)'!Z49</f>
        <v>0</v>
      </c>
      <c r="AA49" s="294">
        <f>'2_Видатки (базові)'!AA49</f>
        <v>0</v>
      </c>
      <c r="AB49" s="294">
        <f>'2_Видатки (базові)'!AB49</f>
        <v>0</v>
      </c>
      <c r="AC49" s="294">
        <f>'2_Видатки (базові)'!AC49</f>
        <v>0</v>
      </c>
      <c r="AD49" s="294">
        <f>'2_Видатки (базові)'!AD49</f>
        <v>0</v>
      </c>
      <c r="AE49" s="294">
        <f>'2_Видатки (базові)'!AE49</f>
        <v>0</v>
      </c>
      <c r="AF49" s="294">
        <f>'2_Видатки (базові)'!AF49</f>
        <v>0</v>
      </c>
      <c r="AG49" s="294">
        <f>'2_Видатки (базові)'!AG49</f>
        <v>0</v>
      </c>
      <c r="AH49" s="294">
        <f>'2_Видатки (базові)'!AH49</f>
        <v>0</v>
      </c>
      <c r="AI49" s="294">
        <f>'2_Видатки (базові)'!AI49</f>
        <v>0</v>
      </c>
      <c r="AJ49" s="294">
        <f>'2_Видатки (базові)'!AJ49</f>
        <v>0</v>
      </c>
      <c r="AK49" s="294">
        <f>'2_Видатки (базові)'!AK49</f>
        <v>0</v>
      </c>
      <c r="AL49" s="294">
        <f>'2_Видатки (базові)'!AL49</f>
        <v>0</v>
      </c>
      <c r="AM49" s="294">
        <f>'2_Видатки (базові)'!AM49</f>
        <v>0</v>
      </c>
      <c r="AN49" s="294">
        <f>'2_Видатки (базові)'!AN49</f>
        <v>0</v>
      </c>
      <c r="AO49" s="294">
        <f>'2_Видатки (базові)'!AO49</f>
        <v>0</v>
      </c>
      <c r="AP49" s="294">
        <f>'2_Видатки (базові)'!AP49</f>
        <v>0</v>
      </c>
      <c r="AQ49" s="294">
        <f>'2_Видатки (базові)'!AQ49</f>
        <v>0</v>
      </c>
      <c r="AR49" s="294">
        <f>'2_Видатки (базові)'!AR49</f>
        <v>0</v>
      </c>
      <c r="AS49" s="294">
        <f>'2_Видатки (базові)'!AS49</f>
        <v>0</v>
      </c>
      <c r="AT49" s="294">
        <f>'2_Видатки (базові)'!AT49</f>
        <v>0</v>
      </c>
      <c r="AU49" s="294">
        <f>'2_Видатки (базові)'!AU49</f>
        <v>0</v>
      </c>
      <c r="AV49" s="294">
        <f>'2_Видатки (базові)'!AV49</f>
        <v>0</v>
      </c>
      <c r="AW49" s="294">
        <f>'2_Видатки (базові)'!AW49</f>
        <v>0</v>
      </c>
      <c r="AX49" s="294">
        <f>'2_Видатки (базові)'!AX49</f>
        <v>0</v>
      </c>
      <c r="AY49" s="355">
        <f>'2_Видатки (базові)'!AY49</f>
        <v>0</v>
      </c>
      <c r="AZ49" s="350">
        <f>'2_Видатки (базові)'!AZ49</f>
        <v>0</v>
      </c>
      <c r="BA49" s="356">
        <f>'2_Видатки (базові)'!BA49</f>
        <v>0</v>
      </c>
      <c r="BB49" s="294">
        <f>'2_Видатки (базові)'!BB49</f>
        <v>0</v>
      </c>
      <c r="BC49" s="294">
        <f>'2_Видатки (базові)'!BC49</f>
        <v>0</v>
      </c>
      <c r="BD49" s="294">
        <f>'2_Видатки (базові)'!BD49</f>
        <v>0</v>
      </c>
      <c r="BE49" s="294">
        <f>'2_Видатки (базові)'!BE49</f>
        <v>0</v>
      </c>
      <c r="BF49" s="294">
        <f>'2_Видатки (базові)'!BF49</f>
        <v>0</v>
      </c>
      <c r="BG49" s="294">
        <f>'2_Видатки (базові)'!BG49</f>
        <v>0</v>
      </c>
      <c r="BH49" s="294">
        <f>'2_Видатки (базові)'!BH49</f>
        <v>0</v>
      </c>
      <c r="BI49" s="350">
        <f>'2_Видатки (базові)'!BI49</f>
        <v>0</v>
      </c>
      <c r="BJ49" s="356">
        <f>'2_Видатки (базові)'!BJ49</f>
        <v>0</v>
      </c>
      <c r="BK49" s="294">
        <f>'2_Видатки (базові)'!BK49</f>
        <v>0</v>
      </c>
      <c r="BL49" s="294">
        <f>'2_Видатки (базові)'!BL49</f>
        <v>0</v>
      </c>
      <c r="BM49" s="294">
        <f>'2_Видатки (базові)'!BM49</f>
        <v>0</v>
      </c>
      <c r="BN49" s="294">
        <f>'2_Видатки (базові)'!BN49</f>
        <v>0</v>
      </c>
      <c r="BO49" s="294">
        <f>'2_Видатки (базові)'!BO49</f>
        <v>0</v>
      </c>
      <c r="BP49" s="294">
        <f>'2_Видатки (базові)'!BP49</f>
        <v>0</v>
      </c>
      <c r="BQ49" s="294">
        <f>'2_Видатки (базові)'!BQ49</f>
        <v>0</v>
      </c>
      <c r="BR49" s="294">
        <f>'2_Видатки (базові)'!BR49</f>
        <v>0</v>
      </c>
      <c r="BS49" s="294">
        <f>'2_Видатки (базові)'!BS49</f>
        <v>0</v>
      </c>
      <c r="BT49" s="294">
        <f>'2_Видатки (базові)'!BT49</f>
        <v>0</v>
      </c>
      <c r="BU49" s="294">
        <f>'2_Видатки (базові)'!BU49</f>
        <v>0</v>
      </c>
      <c r="BV49" s="294">
        <f>'2_Видатки (базові)'!BV49</f>
        <v>0</v>
      </c>
      <c r="BW49" s="294">
        <f>'2_Видатки (базові)'!BW49</f>
        <v>0</v>
      </c>
      <c r="BX49" s="294">
        <f>'2_Видатки (базові)'!BX49</f>
        <v>0</v>
      </c>
      <c r="BY49" s="294">
        <f>'2_Видатки (базові)'!BY49</f>
        <v>0</v>
      </c>
      <c r="BZ49" s="294">
        <f>'2_Видатки (базові)'!BZ49</f>
        <v>0</v>
      </c>
      <c r="CA49" s="294">
        <f>'2_Видатки (базові)'!CA49</f>
        <v>0</v>
      </c>
      <c r="CB49" s="294">
        <f>'2_Видатки (базові)'!CB49</f>
        <v>0</v>
      </c>
      <c r="CC49" s="294">
        <f>'2_Видатки (базові)'!CC49</f>
        <v>0</v>
      </c>
      <c r="CD49" s="294">
        <f>'2_Видатки (базові)'!CD49</f>
        <v>0</v>
      </c>
      <c r="CE49" s="294">
        <f>'2_Видатки (базові)'!CE49</f>
        <v>0</v>
      </c>
      <c r="CF49" s="294">
        <f>'2_Видатки (базові)'!CF49</f>
        <v>0</v>
      </c>
      <c r="CG49" s="294">
        <f>'2_Видатки (базові)'!CG49</f>
        <v>0</v>
      </c>
      <c r="CH49" s="294">
        <f>'2_Видатки (базові)'!CH49</f>
        <v>0</v>
      </c>
      <c r="CI49" s="294">
        <f>'2_Видатки (базові)'!CI49</f>
        <v>0</v>
      </c>
      <c r="CJ49" s="294">
        <f>'2_Видатки (базові)'!CJ49</f>
        <v>0</v>
      </c>
      <c r="CK49" s="294">
        <f>'2_Видатки (базові)'!CK49</f>
        <v>0</v>
      </c>
      <c r="CL49" s="294">
        <f>'2_Видатки (базові)'!CL49</f>
        <v>0</v>
      </c>
      <c r="CM49" s="294">
        <f>'2_Видатки (базові)'!CM49</f>
        <v>0</v>
      </c>
      <c r="CN49" s="294">
        <f>'2_Видатки (базові)'!CN49</f>
        <v>0</v>
      </c>
      <c r="CO49" s="294">
        <f>'2_Видатки (базові)'!CO49</f>
        <v>0</v>
      </c>
      <c r="CP49" s="294">
        <f>'2_Видатки (базові)'!CP49</f>
        <v>0</v>
      </c>
      <c r="CQ49" s="294">
        <f>'2_Видатки (базові)'!CQ49</f>
        <v>0</v>
      </c>
      <c r="CR49" s="294">
        <f>'2_Видатки (базові)'!CR49</f>
        <v>0</v>
      </c>
      <c r="CS49" s="294">
        <f>'2_Видатки (базові)'!CS49</f>
        <v>0</v>
      </c>
      <c r="CT49" s="294">
        <f>'2_Видатки (базові)'!CT49</f>
        <v>0</v>
      </c>
      <c r="CU49" s="294">
        <f>'2_Видатки (базові)'!CU49</f>
        <v>0</v>
      </c>
      <c r="CV49" s="294">
        <f>'2_Видатки (базові)'!CV49</f>
        <v>0</v>
      </c>
      <c r="CW49" s="294">
        <f>'2_Видатки (базові)'!CW49</f>
        <v>0</v>
      </c>
      <c r="CX49" s="294">
        <f>'2_Видатки (базові)'!CX49</f>
        <v>0</v>
      </c>
      <c r="CY49" s="294">
        <f>'2_Видатки (базові)'!CY49</f>
        <v>0</v>
      </c>
      <c r="CZ49" s="294">
        <f>'2_Видатки (базові)'!CZ49</f>
        <v>0</v>
      </c>
      <c r="DA49" s="294">
        <f>'2_Видатки (базові)'!DA49</f>
        <v>0</v>
      </c>
      <c r="DB49" s="294">
        <f>'2_Видатки (базові)'!DB49</f>
        <v>0</v>
      </c>
      <c r="DC49" s="294">
        <f>'2_Видатки (базові)'!DC49</f>
        <v>0</v>
      </c>
      <c r="DD49" s="294">
        <f>'2_Видатки (базові)'!DD49</f>
        <v>0</v>
      </c>
      <c r="DE49" s="294">
        <f>'2_Видатки (базові)'!DE49</f>
        <v>0</v>
      </c>
      <c r="DF49" s="294">
        <f>'2_Видатки (базові)'!DF49</f>
        <v>0</v>
      </c>
      <c r="DG49" s="294">
        <f>'2_Видатки (базові)'!DG49</f>
        <v>0</v>
      </c>
      <c r="DH49" s="350">
        <f>'2_Видатки (базові)'!DH49</f>
        <v>0</v>
      </c>
    </row>
    <row r="50" spans="1:117" ht="35.25" customHeight="1" x14ac:dyDescent="0.25">
      <c r="A50" s="156"/>
      <c r="B50" s="156"/>
      <c r="C50" s="156"/>
      <c r="D50" s="156"/>
      <c r="E50" s="150"/>
      <c r="F50" s="162" t="s">
        <v>134</v>
      </c>
      <c r="G50" s="344">
        <f>'2_Видатки (базові)'!G50</f>
        <v>0</v>
      </c>
      <c r="H50" s="504">
        <f>'2_Видатки (базові)'!H50</f>
        <v>0</v>
      </c>
      <c r="I50" s="152">
        <f>'2_Видатки (базові)'!I50</f>
        <v>0</v>
      </c>
      <c r="J50" s="152">
        <f>'2_Видатки (базові)'!J50</f>
        <v>0</v>
      </c>
      <c r="K50" s="152">
        <f>'2_Видатки (базові)'!K50</f>
        <v>0</v>
      </c>
      <c r="L50" s="152">
        <f>'2_Видатки (базові)'!L50</f>
        <v>0</v>
      </c>
      <c r="M50" s="152">
        <f>'2_Видатки (базові)'!M50</f>
        <v>0</v>
      </c>
      <c r="N50" s="152">
        <f>'2_Видатки (базові)'!N50</f>
        <v>0</v>
      </c>
      <c r="O50" s="152">
        <f>'2_Видатки (базові)'!O50</f>
        <v>0</v>
      </c>
      <c r="P50" s="152">
        <f>'2_Видатки (базові)'!P50</f>
        <v>0</v>
      </c>
      <c r="Q50" s="152">
        <f>'2_Видатки (базові)'!Q50</f>
        <v>0</v>
      </c>
      <c r="R50" s="152">
        <f>'2_Видатки (базові)'!R50</f>
        <v>0</v>
      </c>
      <c r="S50" s="152">
        <f>'2_Видатки (базові)'!S50</f>
        <v>0</v>
      </c>
      <c r="T50" s="152">
        <f>'2_Видатки (базові)'!T50</f>
        <v>0</v>
      </c>
      <c r="U50" s="152">
        <f>'2_Видатки (базові)'!U50</f>
        <v>0</v>
      </c>
      <c r="V50" s="145">
        <f>'2_Видатки (базові)'!V50</f>
        <v>0</v>
      </c>
      <c r="W50" s="505">
        <f>'2_Видатки (базові)'!W50</f>
        <v>0</v>
      </c>
      <c r="X50" s="347">
        <f>'2_Видатки (базові)'!X50</f>
        <v>0</v>
      </c>
      <c r="Y50" s="152">
        <f>'2_Видатки (базові)'!Y50</f>
        <v>0</v>
      </c>
      <c r="Z50" s="152">
        <f>'2_Видатки (базові)'!Z50</f>
        <v>0</v>
      </c>
      <c r="AA50" s="152">
        <f>'2_Видатки (базові)'!AA50</f>
        <v>0</v>
      </c>
      <c r="AB50" s="152">
        <f>'2_Видатки (базові)'!AB50</f>
        <v>0</v>
      </c>
      <c r="AC50" s="152">
        <f>'2_Видатки (базові)'!AC50</f>
        <v>0</v>
      </c>
      <c r="AD50" s="152">
        <f>'2_Видатки (базові)'!AD50</f>
        <v>0</v>
      </c>
      <c r="AE50" s="152">
        <f>'2_Видатки (базові)'!AE50</f>
        <v>0</v>
      </c>
      <c r="AF50" s="152">
        <f>'2_Видатки (базові)'!AF50</f>
        <v>0</v>
      </c>
      <c r="AG50" s="152">
        <f>'2_Видатки (базові)'!AG50</f>
        <v>0</v>
      </c>
      <c r="AH50" s="152">
        <f>'2_Видатки (базові)'!AH50</f>
        <v>0</v>
      </c>
      <c r="AI50" s="152">
        <f>'2_Видатки (базові)'!AI50</f>
        <v>0</v>
      </c>
      <c r="AJ50" s="152">
        <f>'2_Видатки (базові)'!AJ50</f>
        <v>0</v>
      </c>
      <c r="AK50" s="152">
        <f>'2_Видатки (базові)'!AK50</f>
        <v>0</v>
      </c>
      <c r="AL50" s="152">
        <f>'2_Видатки (базові)'!AL50</f>
        <v>0</v>
      </c>
      <c r="AM50" s="152">
        <f>'2_Видатки (базові)'!AM50</f>
        <v>0</v>
      </c>
      <c r="AN50" s="152">
        <f>'2_Видатки (базові)'!AN50</f>
        <v>0</v>
      </c>
      <c r="AO50" s="152">
        <f>'2_Видатки (базові)'!AO50</f>
        <v>0</v>
      </c>
      <c r="AP50" s="152">
        <f>'2_Видатки (базові)'!AP50</f>
        <v>0</v>
      </c>
      <c r="AQ50" s="152">
        <f>'2_Видатки (базові)'!AQ50</f>
        <v>0</v>
      </c>
      <c r="AR50" s="152">
        <f>'2_Видатки (базові)'!AR50</f>
        <v>0</v>
      </c>
      <c r="AS50" s="152">
        <f>'2_Видатки (базові)'!AS50</f>
        <v>0</v>
      </c>
      <c r="AT50" s="152">
        <f>'2_Видатки (базові)'!AT50</f>
        <v>0</v>
      </c>
      <c r="AU50" s="152">
        <f>'2_Видатки (базові)'!AU50</f>
        <v>0</v>
      </c>
      <c r="AV50" s="152">
        <f>'2_Видатки (базові)'!AV50</f>
        <v>0</v>
      </c>
      <c r="AW50" s="152">
        <f>'2_Видатки (базові)'!AW50</f>
        <v>0</v>
      </c>
      <c r="AX50" s="152">
        <f>'2_Видатки (базові)'!AX50</f>
        <v>0</v>
      </c>
      <c r="AY50" s="344">
        <f>'2_Видатки (базові)'!AY50</f>
        <v>0</v>
      </c>
      <c r="AZ50" s="351">
        <f>'2_Видатки (базові)'!AZ50</f>
        <v>0</v>
      </c>
      <c r="BA50" s="347">
        <f>'2_Видатки (базові)'!BA50</f>
        <v>0</v>
      </c>
      <c r="BB50" s="152">
        <f>'2_Видатки (базові)'!BB50</f>
        <v>0</v>
      </c>
      <c r="BC50" s="152">
        <f>'2_Видатки (базові)'!BC50</f>
        <v>0</v>
      </c>
      <c r="BD50" s="152">
        <f>'2_Видатки (базові)'!BD50</f>
        <v>0</v>
      </c>
      <c r="BE50" s="152">
        <f>'2_Видатки (базові)'!BE50</f>
        <v>0</v>
      </c>
      <c r="BF50" s="152">
        <f>'2_Видатки (базові)'!BF50</f>
        <v>0</v>
      </c>
      <c r="BG50" s="152">
        <f>'2_Видатки (базові)'!BG50</f>
        <v>0</v>
      </c>
      <c r="BH50" s="152">
        <f>'2_Видатки (базові)'!BH50</f>
        <v>0</v>
      </c>
      <c r="BI50" s="351">
        <f>'2_Видатки (базові)'!BI50</f>
        <v>0</v>
      </c>
      <c r="BJ50" s="347">
        <f>'2_Видатки (базові)'!BJ50</f>
        <v>0</v>
      </c>
      <c r="BK50" s="152">
        <f>'2_Видатки (базові)'!BK50</f>
        <v>0</v>
      </c>
      <c r="BL50" s="152">
        <f>'2_Видатки (базові)'!BL50</f>
        <v>0</v>
      </c>
      <c r="BM50" s="152">
        <f>'2_Видатки (базові)'!BM50</f>
        <v>0</v>
      </c>
      <c r="BN50" s="152">
        <f>'2_Видатки (базові)'!BN50</f>
        <v>0</v>
      </c>
      <c r="BO50" s="152">
        <f>'2_Видатки (базові)'!BO50</f>
        <v>0</v>
      </c>
      <c r="BP50" s="152">
        <f>'2_Видатки (базові)'!BP50</f>
        <v>0</v>
      </c>
      <c r="BQ50" s="152">
        <f>'2_Видатки (базові)'!BQ50</f>
        <v>0</v>
      </c>
      <c r="BR50" s="152">
        <f>'2_Видатки (базові)'!BR50</f>
        <v>0</v>
      </c>
      <c r="BS50" s="152">
        <f>'2_Видатки (базові)'!BS50</f>
        <v>0</v>
      </c>
      <c r="BT50" s="152">
        <f>'2_Видатки (базові)'!BT50</f>
        <v>0</v>
      </c>
      <c r="BU50" s="152">
        <f>'2_Видатки (базові)'!BU50</f>
        <v>0</v>
      </c>
      <c r="BV50" s="152">
        <f>'2_Видатки (базові)'!BV50</f>
        <v>0</v>
      </c>
      <c r="BW50" s="152">
        <f>'2_Видатки (базові)'!BW50</f>
        <v>0</v>
      </c>
      <c r="BX50" s="152">
        <f>'2_Видатки (базові)'!BX50</f>
        <v>0</v>
      </c>
      <c r="BY50" s="152">
        <f>'2_Видатки (базові)'!BY50</f>
        <v>0</v>
      </c>
      <c r="BZ50" s="152">
        <f>'2_Видатки (базові)'!BZ50</f>
        <v>0</v>
      </c>
      <c r="CA50" s="152">
        <f>'2_Видатки (базові)'!CA50</f>
        <v>0</v>
      </c>
      <c r="CB50" s="152">
        <f>'2_Видатки (базові)'!CB50</f>
        <v>0</v>
      </c>
      <c r="CC50" s="152">
        <f>'2_Видатки (базові)'!CC50</f>
        <v>0</v>
      </c>
      <c r="CD50" s="152">
        <f>'2_Видатки (базові)'!CD50</f>
        <v>0</v>
      </c>
      <c r="CE50" s="152">
        <f>'2_Видатки (базові)'!CE50</f>
        <v>0</v>
      </c>
      <c r="CF50" s="152">
        <f>'2_Видатки (базові)'!CF50</f>
        <v>0</v>
      </c>
      <c r="CG50" s="152">
        <f>'2_Видатки (базові)'!CG50</f>
        <v>0</v>
      </c>
      <c r="CH50" s="152">
        <f>'2_Видатки (базові)'!CH50</f>
        <v>0</v>
      </c>
      <c r="CI50" s="152">
        <f>'2_Видатки (базові)'!CI50</f>
        <v>0</v>
      </c>
      <c r="CJ50" s="152">
        <f>'2_Видатки (базові)'!CJ50</f>
        <v>0</v>
      </c>
      <c r="CK50" s="152">
        <f>'2_Видатки (базові)'!CK50</f>
        <v>0</v>
      </c>
      <c r="CL50" s="152">
        <f>'2_Видатки (базові)'!CL50</f>
        <v>0</v>
      </c>
      <c r="CM50" s="152">
        <f>'2_Видатки (базові)'!CM50</f>
        <v>0</v>
      </c>
      <c r="CN50" s="152">
        <f>'2_Видатки (базові)'!CN50</f>
        <v>0</v>
      </c>
      <c r="CO50" s="152">
        <f>'2_Видатки (базові)'!CO50</f>
        <v>0</v>
      </c>
      <c r="CP50" s="152">
        <f>'2_Видатки (базові)'!CP50</f>
        <v>0</v>
      </c>
      <c r="CQ50" s="152">
        <f>'2_Видатки (базові)'!CQ50</f>
        <v>0</v>
      </c>
      <c r="CR50" s="152">
        <f>'2_Видатки (базові)'!CR50</f>
        <v>0</v>
      </c>
      <c r="CS50" s="152">
        <f>'2_Видатки (базові)'!CS50</f>
        <v>0</v>
      </c>
      <c r="CT50" s="152">
        <f>'2_Видатки (базові)'!CT50</f>
        <v>0</v>
      </c>
      <c r="CU50" s="152">
        <f>'2_Видатки (базові)'!CU50</f>
        <v>0</v>
      </c>
      <c r="CV50" s="152">
        <f>'2_Видатки (базові)'!CV50</f>
        <v>0</v>
      </c>
      <c r="CW50" s="152">
        <f>'2_Видатки (базові)'!CW50</f>
        <v>0</v>
      </c>
      <c r="CX50" s="152">
        <f>'2_Видатки (базові)'!CX50</f>
        <v>0</v>
      </c>
      <c r="CY50" s="152">
        <f>'2_Видатки (базові)'!CY50</f>
        <v>0</v>
      </c>
      <c r="CZ50" s="152">
        <f>'2_Видатки (базові)'!CZ50</f>
        <v>0</v>
      </c>
      <c r="DA50" s="152">
        <f>'2_Видатки (базові)'!DA50</f>
        <v>0</v>
      </c>
      <c r="DB50" s="152">
        <f>'2_Видатки (базові)'!DB50</f>
        <v>0</v>
      </c>
      <c r="DC50" s="152">
        <f>'2_Видатки (базові)'!DC50</f>
        <v>0</v>
      </c>
      <c r="DD50" s="152">
        <f>'2_Видатки (базові)'!DD50</f>
        <v>0</v>
      </c>
      <c r="DE50" s="152">
        <f>'2_Видатки (базові)'!DE50</f>
        <v>0</v>
      </c>
      <c r="DF50" s="152">
        <f>'2_Видатки (базові)'!DF50</f>
        <v>0</v>
      </c>
      <c r="DG50" s="152">
        <f>'2_Видатки (базові)'!DG50</f>
        <v>0</v>
      </c>
      <c r="DH50" s="351">
        <f>'2_Видатки (базові)'!DH50</f>
        <v>0</v>
      </c>
    </row>
    <row r="51" spans="1:117" ht="35.25" customHeight="1" x14ac:dyDescent="0.25">
      <c r="A51" s="156"/>
      <c r="B51" s="156"/>
      <c r="C51" s="156"/>
      <c r="D51" s="156"/>
      <c r="E51" s="150"/>
      <c r="F51" s="162" t="s">
        <v>137</v>
      </c>
      <c r="G51" s="344">
        <f>W51+AZ51+BI51+DH51</f>
        <v>0</v>
      </c>
      <c r="H51" s="1029">
        <f>'2_Видатки (базові)'!H51</f>
        <v>0</v>
      </c>
      <c r="I51" s="99">
        <f>'2_Видатки (базові)'!I51</f>
        <v>0</v>
      </c>
      <c r="J51" s="99">
        <f>'2_Видатки (базові)'!J51</f>
        <v>0</v>
      </c>
      <c r="K51" s="99">
        <f>'2_Видатки (базові)'!K51</f>
        <v>0</v>
      </c>
      <c r="L51" s="99">
        <f>'2_Видатки (базові)'!L51</f>
        <v>0</v>
      </c>
      <c r="M51" s="99">
        <f>'2_Видатки (базові)'!M51</f>
        <v>0</v>
      </c>
      <c r="N51" s="99">
        <f>'2_Видатки (базові)'!N51</f>
        <v>0</v>
      </c>
      <c r="O51" s="99">
        <f>'2_Видатки (базові)'!O51</f>
        <v>0</v>
      </c>
      <c r="P51" s="99">
        <f>'2_Видатки (базові)'!P51</f>
        <v>0</v>
      </c>
      <c r="Q51" s="99">
        <f>'2_Видатки (базові)'!Q51</f>
        <v>0</v>
      </c>
      <c r="R51" s="99">
        <f>'2_Видатки (базові)'!R51</f>
        <v>0</v>
      </c>
      <c r="S51" s="99">
        <f>'2_Видатки (базові)'!S51</f>
        <v>0</v>
      </c>
      <c r="T51" s="99">
        <f>'2_Видатки (базові)'!T51</f>
        <v>0</v>
      </c>
      <c r="U51" s="99">
        <f>'2_Видатки (базові)'!U51</f>
        <v>0</v>
      </c>
      <c r="V51" s="100">
        <f>'2_Видатки (базові)'!V51</f>
        <v>0</v>
      </c>
      <c r="W51" s="512">
        <f>SUM(H51:V51)</f>
        <v>0</v>
      </c>
      <c r="X51" s="348">
        <f>'2_Видатки (базові)'!X51</f>
        <v>0</v>
      </c>
      <c r="Y51" s="99">
        <f>'2_Видатки (базові)'!Y51</f>
        <v>0</v>
      </c>
      <c r="Z51" s="99">
        <f>'2_Видатки (базові)'!Z51</f>
        <v>0</v>
      </c>
      <c r="AA51" s="99">
        <f>'2_Видатки (базові)'!AA51</f>
        <v>0</v>
      </c>
      <c r="AB51" s="99">
        <f>'2_Видатки (базові)'!AB51</f>
        <v>0</v>
      </c>
      <c r="AC51" s="99">
        <f>'2_Видатки (базові)'!AC51</f>
        <v>0</v>
      </c>
      <c r="AD51" s="99">
        <f>'2_Видатки (базові)'!AD51</f>
        <v>0</v>
      </c>
      <c r="AE51" s="99">
        <f>'2_Видатки (базові)'!AE51</f>
        <v>0</v>
      </c>
      <c r="AF51" s="99">
        <f>'2_Видатки (базові)'!AF51</f>
        <v>0</v>
      </c>
      <c r="AG51" s="99">
        <f>'2_Видатки (базові)'!AG51</f>
        <v>0</v>
      </c>
      <c r="AH51" s="99">
        <f>'2_Видатки (базові)'!AH51</f>
        <v>0</v>
      </c>
      <c r="AI51" s="99">
        <f>'2_Видатки (базові)'!AI51</f>
        <v>0</v>
      </c>
      <c r="AJ51" s="99">
        <f>'2_Видатки (базові)'!AJ51</f>
        <v>0</v>
      </c>
      <c r="AK51" s="99">
        <f>'2_Видатки (базові)'!AK51</f>
        <v>0</v>
      </c>
      <c r="AL51" s="99">
        <f>'2_Видатки (базові)'!AL51</f>
        <v>0</v>
      </c>
      <c r="AM51" s="99">
        <f>'2_Видатки (базові)'!AM51</f>
        <v>0</v>
      </c>
      <c r="AN51" s="99">
        <f>'2_Видатки (базові)'!AN51</f>
        <v>0</v>
      </c>
      <c r="AO51" s="99">
        <f>'2_Видатки (базові)'!AO51</f>
        <v>0</v>
      </c>
      <c r="AP51" s="99">
        <f>'2_Видатки (базові)'!AP51</f>
        <v>0</v>
      </c>
      <c r="AQ51" s="99">
        <f>'2_Видатки (базові)'!AQ51</f>
        <v>0</v>
      </c>
      <c r="AR51" s="99">
        <f>'2_Видатки (базові)'!AR51</f>
        <v>0</v>
      </c>
      <c r="AS51" s="99">
        <f>'2_Видатки (базові)'!AS51</f>
        <v>0</v>
      </c>
      <c r="AT51" s="99">
        <f>'2_Видатки (базові)'!AT51</f>
        <v>0</v>
      </c>
      <c r="AU51" s="99">
        <f>'2_Видатки (базові)'!AU51</f>
        <v>0</v>
      </c>
      <c r="AV51" s="99">
        <f>'2_Видатки (базові)'!AV51</f>
        <v>0</v>
      </c>
      <c r="AW51" s="99">
        <f>'2_Видатки (базові)'!AW51</f>
        <v>0</v>
      </c>
      <c r="AX51" s="99">
        <f>'2_Видатки (базові)'!AX51</f>
        <v>0</v>
      </c>
      <c r="AY51" s="345">
        <f>'2_Видатки (базові)'!AY51</f>
        <v>0</v>
      </c>
      <c r="AZ51" s="352">
        <f>SUM(X51:AY51)</f>
        <v>0</v>
      </c>
      <c r="BA51" s="348">
        <f>'2_Видатки (базові)'!BA51</f>
        <v>0</v>
      </c>
      <c r="BB51" s="99">
        <f>'2_Видатки (базові)'!BB51</f>
        <v>0</v>
      </c>
      <c r="BC51" s="99">
        <f>'2_Видатки (базові)'!BC51</f>
        <v>0</v>
      </c>
      <c r="BD51" s="99">
        <f>'2_Видатки (базові)'!BD51</f>
        <v>0</v>
      </c>
      <c r="BE51" s="99">
        <f>'2_Видатки (базові)'!BE51</f>
        <v>0</v>
      </c>
      <c r="BF51" s="99">
        <f>'2_Видатки (базові)'!BF51</f>
        <v>0</v>
      </c>
      <c r="BG51" s="99">
        <f>'2_Видатки (базові)'!BG51</f>
        <v>0</v>
      </c>
      <c r="BH51" s="99">
        <f>'2_Видатки (базові)'!BH51</f>
        <v>0</v>
      </c>
      <c r="BI51" s="352">
        <f>SUM(BA51:BH51)</f>
        <v>0</v>
      </c>
      <c r="BJ51" s="348">
        <f>'2_Видатки (базові)'!BJ51</f>
        <v>0</v>
      </c>
      <c r="BK51" s="99">
        <f>'2_Видатки (базові)'!BK51</f>
        <v>0</v>
      </c>
      <c r="BL51" s="99">
        <f>'2_Видатки (базові)'!BL51</f>
        <v>0</v>
      </c>
      <c r="BM51" s="99">
        <f>'2_Видатки (базові)'!BM51</f>
        <v>0</v>
      </c>
      <c r="BN51" s="99">
        <f>'2_Видатки (базові)'!BN51</f>
        <v>0</v>
      </c>
      <c r="BO51" s="99">
        <f>'2_Видатки (базові)'!BO51</f>
        <v>0</v>
      </c>
      <c r="BP51" s="99">
        <f>'2_Видатки (базові)'!BP51</f>
        <v>0</v>
      </c>
      <c r="BQ51" s="99">
        <f>'2_Видатки (базові)'!BQ51</f>
        <v>0</v>
      </c>
      <c r="BR51" s="99">
        <f>'2_Видатки (базові)'!BR51</f>
        <v>0</v>
      </c>
      <c r="BS51" s="99">
        <f>'2_Видатки (базові)'!BS51</f>
        <v>0</v>
      </c>
      <c r="BT51" s="99">
        <f>'2_Видатки (базові)'!BT51</f>
        <v>0</v>
      </c>
      <c r="BU51" s="99">
        <f>'2_Видатки (базові)'!BU51</f>
        <v>0</v>
      </c>
      <c r="BV51" s="99">
        <f>'2_Видатки (базові)'!BV51</f>
        <v>0</v>
      </c>
      <c r="BW51" s="99">
        <f>'2_Видатки (базові)'!BW51</f>
        <v>0</v>
      </c>
      <c r="BX51" s="99">
        <f>'2_Видатки (базові)'!BX51</f>
        <v>0</v>
      </c>
      <c r="BY51" s="99">
        <f>'2_Видатки (базові)'!BY51</f>
        <v>0</v>
      </c>
      <c r="BZ51" s="99">
        <f>'2_Видатки (базові)'!BZ51</f>
        <v>0</v>
      </c>
      <c r="CA51" s="99">
        <f>'2_Видатки (базові)'!CA51</f>
        <v>0</v>
      </c>
      <c r="CB51" s="99">
        <f>'2_Видатки (базові)'!CB51</f>
        <v>0</v>
      </c>
      <c r="CC51" s="99">
        <f>'2_Видатки (базові)'!CC51</f>
        <v>0</v>
      </c>
      <c r="CD51" s="99">
        <f>'2_Видатки (базові)'!CD51</f>
        <v>0</v>
      </c>
      <c r="CE51" s="99">
        <f>'2_Видатки (базові)'!CE51</f>
        <v>0</v>
      </c>
      <c r="CF51" s="99">
        <f>'2_Видатки (базові)'!CF51</f>
        <v>0</v>
      </c>
      <c r="CG51" s="99">
        <f>'2_Видатки (базові)'!CG51</f>
        <v>0</v>
      </c>
      <c r="CH51" s="99">
        <f>'2_Видатки (базові)'!CH51</f>
        <v>0</v>
      </c>
      <c r="CI51" s="99">
        <f>'2_Видатки (базові)'!CI51</f>
        <v>0</v>
      </c>
      <c r="CJ51" s="99">
        <f>'2_Видатки (базові)'!CJ51</f>
        <v>0</v>
      </c>
      <c r="CK51" s="99">
        <f>'2_Видатки (базові)'!CK51</f>
        <v>0</v>
      </c>
      <c r="CL51" s="99">
        <f>'2_Видатки (базові)'!CL51</f>
        <v>0</v>
      </c>
      <c r="CM51" s="99">
        <f>'2_Видатки (базові)'!CM51</f>
        <v>0</v>
      </c>
      <c r="CN51" s="99">
        <f>'2_Видатки (базові)'!CN51</f>
        <v>0</v>
      </c>
      <c r="CO51" s="99">
        <f>'2_Видатки (базові)'!CO51</f>
        <v>0</v>
      </c>
      <c r="CP51" s="99">
        <f>'2_Видатки (базові)'!CP51</f>
        <v>0</v>
      </c>
      <c r="CQ51" s="99">
        <f>'2_Видатки (базові)'!CQ51</f>
        <v>0</v>
      </c>
      <c r="CR51" s="99">
        <f>'2_Видатки (базові)'!CR51</f>
        <v>0</v>
      </c>
      <c r="CS51" s="99">
        <f>'2_Видатки (базові)'!CS51</f>
        <v>0</v>
      </c>
      <c r="CT51" s="99">
        <f>'2_Видатки (базові)'!CT51</f>
        <v>0</v>
      </c>
      <c r="CU51" s="99">
        <f>'2_Видатки (базові)'!CU51</f>
        <v>0</v>
      </c>
      <c r="CV51" s="99">
        <f>'2_Видатки (базові)'!CV51</f>
        <v>0</v>
      </c>
      <c r="CW51" s="99">
        <f>'2_Видатки (базові)'!CW51</f>
        <v>0</v>
      </c>
      <c r="CX51" s="99">
        <f>'2_Видатки (базові)'!CX51</f>
        <v>0</v>
      </c>
      <c r="CY51" s="99">
        <f>'2_Видатки (базові)'!CY51</f>
        <v>0</v>
      </c>
      <c r="CZ51" s="99">
        <f>'2_Видатки (базові)'!CZ51</f>
        <v>0</v>
      </c>
      <c r="DA51" s="99">
        <f>'2_Видатки (базові)'!DA51</f>
        <v>0</v>
      </c>
      <c r="DB51" s="99">
        <f>'2_Видатки (базові)'!DB51</f>
        <v>0</v>
      </c>
      <c r="DC51" s="99">
        <f>'2_Видатки (базові)'!DC51</f>
        <v>0</v>
      </c>
      <c r="DD51" s="99">
        <f>'2_Видатки (базові)'!DD51</f>
        <v>0</v>
      </c>
      <c r="DE51" s="99">
        <f>'2_Видатки (базові)'!DE51</f>
        <v>0</v>
      </c>
      <c r="DF51" s="99">
        <f>'2_Видатки (базові)'!DF51</f>
        <v>0</v>
      </c>
      <c r="DG51" s="99">
        <f>'2_Видатки (базові)'!DG51</f>
        <v>0</v>
      </c>
      <c r="DH51" s="352">
        <f>SUM(BJ51:DG51)</f>
        <v>0</v>
      </c>
    </row>
    <row r="52" spans="1:117" ht="35.25" customHeight="1" thickBot="1" x14ac:dyDescent="0.3">
      <c r="A52" s="156"/>
      <c r="B52" s="156"/>
      <c r="C52" s="156"/>
      <c r="D52" s="156"/>
      <c r="E52" s="150"/>
      <c r="F52" s="163" t="s">
        <v>130</v>
      </c>
      <c r="G52" s="691">
        <f>W52+AZ52+BI52+DH52</f>
        <v>0</v>
      </c>
      <c r="H52" s="1030">
        <f>'2_Видатки (базові)'!H52</f>
        <v>0</v>
      </c>
      <c r="I52" s="343">
        <f>'2_Видатки (базові)'!I52</f>
        <v>0</v>
      </c>
      <c r="J52" s="343">
        <f>'2_Видатки (базові)'!J52</f>
        <v>0</v>
      </c>
      <c r="K52" s="343">
        <f>'2_Видатки (базові)'!K52</f>
        <v>0</v>
      </c>
      <c r="L52" s="343">
        <f>'2_Видатки (базові)'!L52</f>
        <v>0</v>
      </c>
      <c r="M52" s="343">
        <f>'2_Видатки (базові)'!M52</f>
        <v>0</v>
      </c>
      <c r="N52" s="343">
        <f>'2_Видатки (базові)'!N52</f>
        <v>0</v>
      </c>
      <c r="O52" s="343">
        <f>'2_Видатки (базові)'!O52</f>
        <v>0</v>
      </c>
      <c r="P52" s="343">
        <f>'2_Видатки (базові)'!P52</f>
        <v>0</v>
      </c>
      <c r="Q52" s="343">
        <f>'2_Видатки (базові)'!Q52</f>
        <v>0</v>
      </c>
      <c r="R52" s="343">
        <f>'2_Видатки (базові)'!R52</f>
        <v>0</v>
      </c>
      <c r="S52" s="343">
        <f>'2_Видатки (базові)'!S52</f>
        <v>0</v>
      </c>
      <c r="T52" s="343">
        <f>'2_Видатки (базові)'!T52</f>
        <v>0</v>
      </c>
      <c r="U52" s="343">
        <f>'2_Видатки (базові)'!U52</f>
        <v>0</v>
      </c>
      <c r="V52" s="116">
        <f>'2_Видатки (базові)'!V52</f>
        <v>0</v>
      </c>
      <c r="W52" s="513">
        <f>SUM(H52:V52)</f>
        <v>0</v>
      </c>
      <c r="X52" s="349">
        <f>'2_Видатки (базові)'!X52</f>
        <v>0</v>
      </c>
      <c r="Y52" s="343">
        <f>'2_Видатки (базові)'!Y52</f>
        <v>0</v>
      </c>
      <c r="Z52" s="343">
        <f>'2_Видатки (базові)'!Z52</f>
        <v>0</v>
      </c>
      <c r="AA52" s="343">
        <f>'2_Видатки (базові)'!AA52</f>
        <v>0</v>
      </c>
      <c r="AB52" s="343">
        <f>'2_Видатки (базові)'!AB52</f>
        <v>0</v>
      </c>
      <c r="AC52" s="343">
        <f>'2_Видатки (базові)'!AC52</f>
        <v>0</v>
      </c>
      <c r="AD52" s="343">
        <f>'2_Видатки (базові)'!AD52</f>
        <v>0</v>
      </c>
      <c r="AE52" s="343">
        <f>'2_Видатки (базові)'!AE52</f>
        <v>0</v>
      </c>
      <c r="AF52" s="343">
        <f>'2_Видатки (базові)'!AF52</f>
        <v>0</v>
      </c>
      <c r="AG52" s="343">
        <f>'2_Видатки (базові)'!AG52</f>
        <v>0</v>
      </c>
      <c r="AH52" s="343">
        <f>'2_Видатки (базові)'!AH52</f>
        <v>0</v>
      </c>
      <c r="AI52" s="343">
        <f>'2_Видатки (базові)'!AI52</f>
        <v>0</v>
      </c>
      <c r="AJ52" s="343">
        <f>'2_Видатки (базові)'!AJ52</f>
        <v>0</v>
      </c>
      <c r="AK52" s="343">
        <f>'2_Видатки (базові)'!AK52</f>
        <v>0</v>
      </c>
      <c r="AL52" s="343">
        <f>'2_Видатки (базові)'!AL52</f>
        <v>0</v>
      </c>
      <c r="AM52" s="343">
        <f>'2_Видатки (базові)'!AM52</f>
        <v>0</v>
      </c>
      <c r="AN52" s="343">
        <f>'2_Видатки (базові)'!AN52</f>
        <v>0</v>
      </c>
      <c r="AO52" s="343">
        <f>'2_Видатки (базові)'!AO52</f>
        <v>0</v>
      </c>
      <c r="AP52" s="343">
        <f>'2_Видатки (базові)'!AP52</f>
        <v>0</v>
      </c>
      <c r="AQ52" s="343">
        <f>'2_Видатки (базові)'!AQ52</f>
        <v>0</v>
      </c>
      <c r="AR52" s="343">
        <f>'2_Видатки (базові)'!AR52</f>
        <v>0</v>
      </c>
      <c r="AS52" s="343">
        <f>'2_Видатки (базові)'!AS52</f>
        <v>0</v>
      </c>
      <c r="AT52" s="343">
        <f>'2_Видатки (базові)'!AT52</f>
        <v>0</v>
      </c>
      <c r="AU52" s="343">
        <f>'2_Видатки (базові)'!AU52</f>
        <v>0</v>
      </c>
      <c r="AV52" s="343">
        <f>'2_Видатки (базові)'!AV52</f>
        <v>0</v>
      </c>
      <c r="AW52" s="343">
        <f>'2_Видатки (базові)'!AW52</f>
        <v>0</v>
      </c>
      <c r="AX52" s="343">
        <f>'2_Видатки (базові)'!AX52</f>
        <v>0</v>
      </c>
      <c r="AY52" s="346">
        <f>'2_Видатки (базові)'!AY52</f>
        <v>0</v>
      </c>
      <c r="AZ52" s="353">
        <f>SUM(X52:AY52)</f>
        <v>0</v>
      </c>
      <c r="BA52" s="349">
        <f>'2_Видатки (базові)'!BA52</f>
        <v>0</v>
      </c>
      <c r="BB52" s="343">
        <f>'2_Видатки (базові)'!BB52</f>
        <v>0</v>
      </c>
      <c r="BC52" s="343">
        <f>'2_Видатки (базові)'!BC52</f>
        <v>0</v>
      </c>
      <c r="BD52" s="343">
        <f>'2_Видатки (базові)'!BD52</f>
        <v>0</v>
      </c>
      <c r="BE52" s="343">
        <f>'2_Видатки (базові)'!BE52</f>
        <v>0</v>
      </c>
      <c r="BF52" s="343">
        <f>'2_Видатки (базові)'!BF52</f>
        <v>0</v>
      </c>
      <c r="BG52" s="343">
        <f>'2_Видатки (базові)'!BG52</f>
        <v>0</v>
      </c>
      <c r="BH52" s="343">
        <f>'2_Видатки (базові)'!BH52</f>
        <v>0</v>
      </c>
      <c r="BI52" s="353">
        <f>SUM(BA52:BH52)</f>
        <v>0</v>
      </c>
      <c r="BJ52" s="349">
        <f>'2_Видатки (базові)'!BJ52</f>
        <v>0</v>
      </c>
      <c r="BK52" s="343">
        <f>'2_Видатки (базові)'!BK52</f>
        <v>0</v>
      </c>
      <c r="BL52" s="343">
        <f>'2_Видатки (базові)'!BL52</f>
        <v>0</v>
      </c>
      <c r="BM52" s="343">
        <f>'2_Видатки (базові)'!BM52</f>
        <v>0</v>
      </c>
      <c r="BN52" s="343">
        <f>'2_Видатки (базові)'!BN52</f>
        <v>0</v>
      </c>
      <c r="BO52" s="343">
        <f>'2_Видатки (базові)'!BO52</f>
        <v>0</v>
      </c>
      <c r="BP52" s="343">
        <f>'2_Видатки (базові)'!BP52</f>
        <v>0</v>
      </c>
      <c r="BQ52" s="343">
        <f>'2_Видатки (базові)'!BQ52</f>
        <v>0</v>
      </c>
      <c r="BR52" s="343">
        <f>'2_Видатки (базові)'!BR52</f>
        <v>0</v>
      </c>
      <c r="BS52" s="343">
        <f>'2_Видатки (базові)'!BS52</f>
        <v>0</v>
      </c>
      <c r="BT52" s="343">
        <f>'2_Видатки (базові)'!BT52</f>
        <v>0</v>
      </c>
      <c r="BU52" s="343">
        <f>'2_Видатки (базові)'!BU52</f>
        <v>0</v>
      </c>
      <c r="BV52" s="343">
        <f>'2_Видатки (базові)'!BV52</f>
        <v>0</v>
      </c>
      <c r="BW52" s="343">
        <f>'2_Видатки (базові)'!BW52</f>
        <v>0</v>
      </c>
      <c r="BX52" s="343">
        <f>'2_Видатки (базові)'!BX52</f>
        <v>0</v>
      </c>
      <c r="BY52" s="343">
        <f>'2_Видатки (базові)'!BY52</f>
        <v>0</v>
      </c>
      <c r="BZ52" s="343">
        <f>'2_Видатки (базові)'!BZ52</f>
        <v>0</v>
      </c>
      <c r="CA52" s="343">
        <f>'2_Видатки (базові)'!CA52</f>
        <v>0</v>
      </c>
      <c r="CB52" s="343">
        <f>'2_Видатки (базові)'!CB52</f>
        <v>0</v>
      </c>
      <c r="CC52" s="343">
        <f>'2_Видатки (базові)'!CC52</f>
        <v>0</v>
      </c>
      <c r="CD52" s="343">
        <f>'2_Видатки (базові)'!CD52</f>
        <v>0</v>
      </c>
      <c r="CE52" s="343">
        <f>'2_Видатки (базові)'!CE52</f>
        <v>0</v>
      </c>
      <c r="CF52" s="343">
        <f>'2_Видатки (базові)'!CF52</f>
        <v>0</v>
      </c>
      <c r="CG52" s="343">
        <f>'2_Видатки (базові)'!CG52</f>
        <v>0</v>
      </c>
      <c r="CH52" s="343">
        <f>'2_Видатки (базові)'!CH52</f>
        <v>0</v>
      </c>
      <c r="CI52" s="343">
        <f>'2_Видатки (базові)'!CI52</f>
        <v>0</v>
      </c>
      <c r="CJ52" s="343">
        <f>'2_Видатки (базові)'!CJ52</f>
        <v>0</v>
      </c>
      <c r="CK52" s="343">
        <f>'2_Видатки (базові)'!CK52</f>
        <v>0</v>
      </c>
      <c r="CL52" s="343">
        <f>'2_Видатки (базові)'!CL52</f>
        <v>0</v>
      </c>
      <c r="CM52" s="343">
        <f>'2_Видатки (базові)'!CM52</f>
        <v>0</v>
      </c>
      <c r="CN52" s="343">
        <f>'2_Видатки (базові)'!CN52</f>
        <v>0</v>
      </c>
      <c r="CO52" s="343">
        <f>'2_Видатки (базові)'!CO52</f>
        <v>0</v>
      </c>
      <c r="CP52" s="343">
        <f>'2_Видатки (базові)'!CP52</f>
        <v>0</v>
      </c>
      <c r="CQ52" s="343">
        <f>'2_Видатки (базові)'!CQ52</f>
        <v>0</v>
      </c>
      <c r="CR52" s="343">
        <f>'2_Видатки (базові)'!CR52</f>
        <v>0</v>
      </c>
      <c r="CS52" s="343">
        <f>'2_Видатки (базові)'!CS52</f>
        <v>0</v>
      </c>
      <c r="CT52" s="343">
        <f>'2_Видатки (базові)'!CT52</f>
        <v>0</v>
      </c>
      <c r="CU52" s="343">
        <f>'2_Видатки (базові)'!CU52</f>
        <v>0</v>
      </c>
      <c r="CV52" s="343">
        <f>'2_Видатки (базові)'!CV52</f>
        <v>0</v>
      </c>
      <c r="CW52" s="343">
        <f>'2_Видатки (базові)'!CW52</f>
        <v>0</v>
      </c>
      <c r="CX52" s="343">
        <f>'2_Видатки (базові)'!CX52</f>
        <v>0</v>
      </c>
      <c r="CY52" s="343">
        <f>'2_Видатки (базові)'!CY52</f>
        <v>0</v>
      </c>
      <c r="CZ52" s="343">
        <f>'2_Видатки (базові)'!CZ52</f>
        <v>0</v>
      </c>
      <c r="DA52" s="343">
        <f>'2_Видатки (базові)'!DA52</f>
        <v>0</v>
      </c>
      <c r="DB52" s="343">
        <f>'2_Видатки (базові)'!DB52</f>
        <v>0</v>
      </c>
      <c r="DC52" s="343">
        <f>'2_Видатки (базові)'!DC52</f>
        <v>0</v>
      </c>
      <c r="DD52" s="343">
        <f>'2_Видатки (базові)'!DD52</f>
        <v>0</v>
      </c>
      <c r="DE52" s="343">
        <f>'2_Видатки (базові)'!DE52</f>
        <v>0</v>
      </c>
      <c r="DF52" s="343">
        <f>'2_Видатки (базові)'!DF52</f>
        <v>0</v>
      </c>
      <c r="DG52" s="343">
        <f>'2_Видатки (базові)'!DG52</f>
        <v>0</v>
      </c>
      <c r="DH52" s="353">
        <f>SUM(BJ52:DG52)</f>
        <v>0</v>
      </c>
    </row>
    <row r="53" spans="1:117" ht="93.75" customHeight="1" thickBot="1" x14ac:dyDescent="0.3">
      <c r="A53" s="156"/>
      <c r="B53" s="156"/>
      <c r="C53" s="156"/>
      <c r="D53" s="156"/>
      <c r="E53" s="150"/>
      <c r="F53" s="357" t="s">
        <v>327</v>
      </c>
      <c r="G53" s="295">
        <f t="shared" ref="G53" si="1">W53+AZ53+BI53+DH53</f>
        <v>0</v>
      </c>
      <c r="H53" s="299">
        <f>SUM(H54:H57)</f>
        <v>0</v>
      </c>
      <c r="I53" s="299">
        <f t="shared" ref="I53:X53" si="2">SUM(I54:I57)</f>
        <v>0</v>
      </c>
      <c r="J53" s="299">
        <f t="shared" si="2"/>
        <v>0</v>
      </c>
      <c r="K53" s="299">
        <f t="shared" si="2"/>
        <v>0</v>
      </c>
      <c r="L53" s="299">
        <f t="shared" si="2"/>
        <v>0</v>
      </c>
      <c r="M53" s="299">
        <f t="shared" si="2"/>
        <v>0</v>
      </c>
      <c r="N53" s="299">
        <f t="shared" si="2"/>
        <v>0</v>
      </c>
      <c r="O53" s="299">
        <f t="shared" si="2"/>
        <v>0</v>
      </c>
      <c r="P53" s="299">
        <f t="shared" si="2"/>
        <v>0</v>
      </c>
      <c r="Q53" s="299">
        <f t="shared" si="2"/>
        <v>0</v>
      </c>
      <c r="R53" s="299">
        <f t="shared" si="2"/>
        <v>0</v>
      </c>
      <c r="S53" s="299">
        <f t="shared" si="2"/>
        <v>0</v>
      </c>
      <c r="T53" s="299">
        <f t="shared" si="2"/>
        <v>0</v>
      </c>
      <c r="U53" s="299">
        <f t="shared" si="2"/>
        <v>0</v>
      </c>
      <c r="V53" s="299">
        <f t="shared" si="2"/>
        <v>0</v>
      </c>
      <c r="W53" s="353">
        <f>SUM(H53:V53)</f>
        <v>0</v>
      </c>
      <c r="X53" s="294">
        <f t="shared" si="2"/>
        <v>0</v>
      </c>
      <c r="Y53" s="294">
        <f t="shared" ref="Y53" si="3">SUM(Y54:Y57)</f>
        <v>0</v>
      </c>
      <c r="Z53" s="294">
        <f t="shared" ref="Z53" si="4">SUM(Z54:Z57)</f>
        <v>0</v>
      </c>
      <c r="AA53" s="294">
        <f t="shared" ref="AA53" si="5">SUM(AA54:AA57)</f>
        <v>0</v>
      </c>
      <c r="AB53" s="294">
        <f t="shared" ref="AB53" si="6">SUM(AB54:AB57)</f>
        <v>0</v>
      </c>
      <c r="AC53" s="294">
        <f t="shared" ref="AC53" si="7">SUM(AC54:AC57)</f>
        <v>0</v>
      </c>
      <c r="AD53" s="294">
        <f t="shared" ref="AD53" si="8">SUM(AD54:AD57)</f>
        <v>0</v>
      </c>
      <c r="AE53" s="294">
        <f t="shared" ref="AE53" si="9">SUM(AE54:AE57)</f>
        <v>0</v>
      </c>
      <c r="AF53" s="294">
        <f t="shared" ref="AF53" si="10">SUM(AF54:AF57)</f>
        <v>0</v>
      </c>
      <c r="AG53" s="294">
        <f t="shared" ref="AG53" si="11">SUM(AG54:AG57)</f>
        <v>0</v>
      </c>
      <c r="AH53" s="294">
        <f t="shared" ref="AH53" si="12">SUM(AH54:AH57)</f>
        <v>0</v>
      </c>
      <c r="AI53" s="294">
        <f t="shared" ref="AI53" si="13">SUM(AI54:AI57)</f>
        <v>0</v>
      </c>
      <c r="AJ53" s="294">
        <f t="shared" ref="AJ53" si="14">SUM(AJ54:AJ57)</f>
        <v>0</v>
      </c>
      <c r="AK53" s="294">
        <f t="shared" ref="AK53" si="15">SUM(AK54:AK57)</f>
        <v>0</v>
      </c>
      <c r="AL53" s="294">
        <f t="shared" ref="AL53" si="16">SUM(AL54:AL57)</f>
        <v>0</v>
      </c>
      <c r="AM53" s="294">
        <f t="shared" ref="AM53" si="17">SUM(AM54:AM57)</f>
        <v>0</v>
      </c>
      <c r="AN53" s="294">
        <f t="shared" ref="AN53" si="18">SUM(AN54:AN57)</f>
        <v>0</v>
      </c>
      <c r="AO53" s="294">
        <f t="shared" ref="AO53" si="19">SUM(AO54:AO57)</f>
        <v>0</v>
      </c>
      <c r="AP53" s="294">
        <f t="shared" ref="AP53" si="20">SUM(AP54:AP57)</f>
        <v>0</v>
      </c>
      <c r="AQ53" s="294">
        <f t="shared" ref="AQ53" si="21">SUM(AQ54:AQ57)</f>
        <v>0</v>
      </c>
      <c r="AR53" s="294">
        <f t="shared" ref="AR53" si="22">SUM(AR54:AR57)</f>
        <v>0</v>
      </c>
      <c r="AS53" s="294">
        <f t="shared" ref="AS53" si="23">SUM(AS54:AS57)</f>
        <v>0</v>
      </c>
      <c r="AT53" s="294">
        <f t="shared" ref="AT53" si="24">SUM(AT54:AT57)</f>
        <v>0</v>
      </c>
      <c r="AU53" s="294">
        <f t="shared" ref="AU53" si="25">SUM(AU54:AU57)</f>
        <v>0</v>
      </c>
      <c r="AV53" s="294">
        <f t="shared" ref="AV53" si="26">SUM(AV54:AV57)</f>
        <v>0</v>
      </c>
      <c r="AW53" s="294">
        <f t="shared" ref="AW53" si="27">SUM(AW54:AW57)</f>
        <v>0</v>
      </c>
      <c r="AX53" s="294">
        <f t="shared" ref="AX53" si="28">SUM(AX54:AX57)</f>
        <v>0</v>
      </c>
      <c r="AY53" s="294">
        <f t="shared" ref="AY53:BA53" si="29">SUM(AY54:AY57)</f>
        <v>0</v>
      </c>
      <c r="AZ53" s="353">
        <f>SUM(X53:AY53)</f>
        <v>0</v>
      </c>
      <c r="BA53" s="294">
        <f>SUM(BA54:BA57)</f>
        <v>0</v>
      </c>
      <c r="BB53" s="294">
        <f t="shared" ref="BB53:BJ53" si="30">SUM(BB54:BB57)</f>
        <v>0</v>
      </c>
      <c r="BC53" s="294">
        <f t="shared" si="30"/>
        <v>0</v>
      </c>
      <c r="BD53" s="294">
        <f t="shared" si="30"/>
        <v>0</v>
      </c>
      <c r="BE53" s="294">
        <f t="shared" si="30"/>
        <v>0</v>
      </c>
      <c r="BF53" s="294">
        <f t="shared" si="30"/>
        <v>0</v>
      </c>
      <c r="BG53" s="294">
        <f t="shared" si="30"/>
        <v>0</v>
      </c>
      <c r="BH53" s="294">
        <f t="shared" si="30"/>
        <v>0</v>
      </c>
      <c r="BI53" s="353">
        <f>SUM(BA53:BH53)</f>
        <v>0</v>
      </c>
      <c r="BJ53" s="294">
        <f>SUM(BJ54:BJ57)</f>
        <v>0</v>
      </c>
      <c r="BK53" s="294">
        <f t="shared" ref="BK53:DG53" si="31">SUM(BK54:BK57)</f>
        <v>0</v>
      </c>
      <c r="BL53" s="294">
        <f t="shared" si="31"/>
        <v>0</v>
      </c>
      <c r="BM53" s="294">
        <f t="shared" si="31"/>
        <v>0</v>
      </c>
      <c r="BN53" s="294">
        <f t="shared" si="31"/>
        <v>0</v>
      </c>
      <c r="BO53" s="294">
        <f t="shared" si="31"/>
        <v>0</v>
      </c>
      <c r="BP53" s="294">
        <f t="shared" si="31"/>
        <v>0</v>
      </c>
      <c r="BQ53" s="294">
        <f t="shared" si="31"/>
        <v>0</v>
      </c>
      <c r="BR53" s="294">
        <f t="shared" si="31"/>
        <v>0</v>
      </c>
      <c r="BS53" s="294">
        <f t="shared" si="31"/>
        <v>0</v>
      </c>
      <c r="BT53" s="294">
        <f t="shared" si="31"/>
        <v>0</v>
      </c>
      <c r="BU53" s="294">
        <f t="shared" si="31"/>
        <v>0</v>
      </c>
      <c r="BV53" s="294">
        <f t="shared" si="31"/>
        <v>0</v>
      </c>
      <c r="BW53" s="294">
        <f t="shared" si="31"/>
        <v>0</v>
      </c>
      <c r="BX53" s="294">
        <f t="shared" si="31"/>
        <v>0</v>
      </c>
      <c r="BY53" s="294">
        <f t="shared" si="31"/>
        <v>0</v>
      </c>
      <c r="BZ53" s="294">
        <f t="shared" si="31"/>
        <v>0</v>
      </c>
      <c r="CA53" s="294">
        <f t="shared" si="31"/>
        <v>0</v>
      </c>
      <c r="CB53" s="294">
        <f t="shared" si="31"/>
        <v>0</v>
      </c>
      <c r="CC53" s="294">
        <f t="shared" si="31"/>
        <v>0</v>
      </c>
      <c r="CD53" s="294">
        <f t="shared" si="31"/>
        <v>0</v>
      </c>
      <c r="CE53" s="294">
        <f t="shared" si="31"/>
        <v>0</v>
      </c>
      <c r="CF53" s="294">
        <f t="shared" si="31"/>
        <v>0</v>
      </c>
      <c r="CG53" s="294">
        <f t="shared" si="31"/>
        <v>0</v>
      </c>
      <c r="CH53" s="294">
        <f t="shared" si="31"/>
        <v>0</v>
      </c>
      <c r="CI53" s="294">
        <f t="shared" si="31"/>
        <v>0</v>
      </c>
      <c r="CJ53" s="294">
        <f t="shared" si="31"/>
        <v>0</v>
      </c>
      <c r="CK53" s="294">
        <f t="shared" si="31"/>
        <v>0</v>
      </c>
      <c r="CL53" s="294">
        <f t="shared" si="31"/>
        <v>0</v>
      </c>
      <c r="CM53" s="294">
        <f t="shared" si="31"/>
        <v>0</v>
      </c>
      <c r="CN53" s="294">
        <f t="shared" si="31"/>
        <v>0</v>
      </c>
      <c r="CO53" s="294">
        <f t="shared" si="31"/>
        <v>0</v>
      </c>
      <c r="CP53" s="294">
        <f t="shared" si="31"/>
        <v>0</v>
      </c>
      <c r="CQ53" s="294">
        <f t="shared" si="31"/>
        <v>0</v>
      </c>
      <c r="CR53" s="294">
        <f t="shared" si="31"/>
        <v>0</v>
      </c>
      <c r="CS53" s="294">
        <f t="shared" si="31"/>
        <v>0</v>
      </c>
      <c r="CT53" s="294">
        <f t="shared" si="31"/>
        <v>0</v>
      </c>
      <c r="CU53" s="294">
        <f t="shared" si="31"/>
        <v>0</v>
      </c>
      <c r="CV53" s="294">
        <f t="shared" si="31"/>
        <v>0</v>
      </c>
      <c r="CW53" s="294">
        <f t="shared" si="31"/>
        <v>0</v>
      </c>
      <c r="CX53" s="294">
        <f t="shared" si="31"/>
        <v>0</v>
      </c>
      <c r="CY53" s="294">
        <f t="shared" si="31"/>
        <v>0</v>
      </c>
      <c r="CZ53" s="294">
        <f t="shared" si="31"/>
        <v>0</v>
      </c>
      <c r="DA53" s="294">
        <f t="shared" si="31"/>
        <v>0</v>
      </c>
      <c r="DB53" s="294">
        <f t="shared" si="31"/>
        <v>0</v>
      </c>
      <c r="DC53" s="294">
        <f t="shared" si="31"/>
        <v>0</v>
      </c>
      <c r="DD53" s="294">
        <f t="shared" si="31"/>
        <v>0</v>
      </c>
      <c r="DE53" s="294">
        <f t="shared" si="31"/>
        <v>0</v>
      </c>
      <c r="DF53" s="294">
        <f t="shared" si="31"/>
        <v>0</v>
      </c>
      <c r="DG53" s="294">
        <f t="shared" si="31"/>
        <v>0</v>
      </c>
      <c r="DH53" s="353">
        <f>SUM(BJ53:DG53)</f>
        <v>0</v>
      </c>
    </row>
    <row r="54" spans="1:117" ht="24" customHeight="1" x14ac:dyDescent="0.25">
      <c r="A54" s="156"/>
      <c r="B54" s="156"/>
      <c r="C54" s="156"/>
      <c r="D54" s="156"/>
      <c r="E54" s="150"/>
      <c r="F54" s="354" t="s">
        <v>133</v>
      </c>
      <c r="G54" s="294">
        <f>'2_Видатки (базові)'!G54</f>
        <v>0</v>
      </c>
      <c r="H54" s="294">
        <f>'2_Видатки (базові)'!H54</f>
        <v>0</v>
      </c>
      <c r="I54" s="294">
        <f>'2_Видатки (базові)'!I54</f>
        <v>0</v>
      </c>
      <c r="J54" s="294">
        <f>'2_Видатки (базові)'!J54</f>
        <v>0</v>
      </c>
      <c r="K54" s="294">
        <f>'2_Видатки (базові)'!K54</f>
        <v>0</v>
      </c>
      <c r="L54" s="294">
        <f>'2_Видатки (базові)'!L54</f>
        <v>0</v>
      </c>
      <c r="M54" s="294">
        <f>'2_Видатки (базові)'!M54</f>
        <v>0</v>
      </c>
      <c r="N54" s="294">
        <f>'2_Видатки (базові)'!N54</f>
        <v>0</v>
      </c>
      <c r="O54" s="294">
        <f>'2_Видатки (базові)'!O54</f>
        <v>0</v>
      </c>
      <c r="P54" s="294">
        <f>'2_Видатки (базові)'!P54</f>
        <v>0</v>
      </c>
      <c r="Q54" s="294">
        <f>'2_Видатки (базові)'!Q54</f>
        <v>0</v>
      </c>
      <c r="R54" s="294">
        <f>'2_Видатки (базові)'!R54</f>
        <v>0</v>
      </c>
      <c r="S54" s="294">
        <f>'2_Видатки (базові)'!S54</f>
        <v>0</v>
      </c>
      <c r="T54" s="294">
        <f>'2_Видатки (базові)'!T54</f>
        <v>0</v>
      </c>
      <c r="U54" s="294">
        <f>'2_Видатки (базові)'!U54</f>
        <v>0</v>
      </c>
      <c r="V54" s="294">
        <f>'2_Видатки (базові)'!V54</f>
        <v>0</v>
      </c>
      <c r="W54" s="350">
        <f>'2_Видатки (базові)'!W54</f>
        <v>0</v>
      </c>
      <c r="X54" s="356">
        <f>'2_Видатки (базові)'!X54</f>
        <v>0</v>
      </c>
      <c r="Y54" s="294">
        <f>'2_Видатки (базові)'!Y54</f>
        <v>0</v>
      </c>
      <c r="Z54" s="294">
        <f>'2_Видатки (базові)'!Z54</f>
        <v>0</v>
      </c>
      <c r="AA54" s="294">
        <f>'2_Видатки (базові)'!AA54</f>
        <v>0</v>
      </c>
      <c r="AB54" s="294">
        <f>'2_Видатки (базові)'!AB54</f>
        <v>0</v>
      </c>
      <c r="AC54" s="294">
        <f>'2_Видатки (базові)'!AC54</f>
        <v>0</v>
      </c>
      <c r="AD54" s="294">
        <f>'2_Видатки (базові)'!AD54</f>
        <v>0</v>
      </c>
      <c r="AE54" s="294">
        <f>'2_Видатки (базові)'!AE54</f>
        <v>0</v>
      </c>
      <c r="AF54" s="294">
        <f>'2_Видатки (базові)'!AF54</f>
        <v>0</v>
      </c>
      <c r="AG54" s="294">
        <f>'2_Видатки (базові)'!AG54</f>
        <v>0</v>
      </c>
      <c r="AH54" s="294">
        <f>'2_Видатки (базові)'!AH54</f>
        <v>0</v>
      </c>
      <c r="AI54" s="294">
        <f>'2_Видатки (базові)'!AI54</f>
        <v>0</v>
      </c>
      <c r="AJ54" s="294">
        <f>'2_Видатки (базові)'!AJ54</f>
        <v>0</v>
      </c>
      <c r="AK54" s="355">
        <f>'2_Видатки (базові)'!AK54</f>
        <v>0</v>
      </c>
      <c r="AL54" s="355">
        <f>'2_Видатки (базові)'!AL54</f>
        <v>0</v>
      </c>
      <c r="AM54" s="355">
        <f>'2_Видатки (базові)'!AM54</f>
        <v>0</v>
      </c>
      <c r="AN54" s="355">
        <f>'2_Видатки (базові)'!AN54</f>
        <v>0</v>
      </c>
      <c r="AO54" s="355">
        <f>'2_Видатки (базові)'!AO54</f>
        <v>0</v>
      </c>
      <c r="AP54" s="355">
        <f>'2_Видатки (базові)'!AP54</f>
        <v>0</v>
      </c>
      <c r="AQ54" s="355">
        <f>'2_Видатки (базові)'!AQ54</f>
        <v>0</v>
      </c>
      <c r="AR54" s="355">
        <f>'2_Видатки (базові)'!AR54</f>
        <v>0</v>
      </c>
      <c r="AS54" s="355">
        <f>'2_Видатки (базові)'!AS54</f>
        <v>0</v>
      </c>
      <c r="AT54" s="355">
        <f>'2_Видатки (базові)'!AT54</f>
        <v>0</v>
      </c>
      <c r="AU54" s="355">
        <f>'2_Видатки (базові)'!AU54</f>
        <v>0</v>
      </c>
      <c r="AV54" s="355">
        <f>'2_Видатки (базові)'!AV54</f>
        <v>0</v>
      </c>
      <c r="AW54" s="355">
        <f>'2_Видатки (базові)'!AW54</f>
        <v>0</v>
      </c>
      <c r="AX54" s="355">
        <f>'2_Видатки (базові)'!AX54</f>
        <v>0</v>
      </c>
      <c r="AY54" s="355">
        <f>'2_Видатки (базові)'!AY54</f>
        <v>0</v>
      </c>
      <c r="AZ54" s="350">
        <f>'2_Видатки (базові)'!AZ54</f>
        <v>0</v>
      </c>
      <c r="BA54" s="356">
        <f>'2_Видатки (базові)'!BA54</f>
        <v>0</v>
      </c>
      <c r="BB54" s="294">
        <f>'2_Видатки (базові)'!BB54</f>
        <v>0</v>
      </c>
      <c r="BC54" s="294">
        <f>'2_Видатки (базові)'!BC54</f>
        <v>0</v>
      </c>
      <c r="BD54" s="294"/>
      <c r="BE54" s="294"/>
      <c r="BF54" s="294">
        <f>'2_Видатки (базові)'!BD54</f>
        <v>0</v>
      </c>
      <c r="BG54" s="294">
        <f>'2_Видатки (базові)'!BE54</f>
        <v>0</v>
      </c>
      <c r="BH54" s="355">
        <f>'2_Видатки (базові)'!BF54</f>
        <v>0</v>
      </c>
      <c r="BI54" s="350">
        <f>'2_Видатки (базові)'!BI54</f>
        <v>0</v>
      </c>
      <c r="BJ54" s="356">
        <f>'2_Видатки (базові)'!BJ54</f>
        <v>0</v>
      </c>
      <c r="BK54" s="294">
        <f>'2_Видатки (базові)'!BK54</f>
        <v>0</v>
      </c>
      <c r="BL54" s="294">
        <f>'2_Видатки (базові)'!BL54</f>
        <v>0</v>
      </c>
      <c r="BM54" s="294">
        <f>'2_Видатки (базові)'!BM54</f>
        <v>0</v>
      </c>
      <c r="BN54" s="294">
        <f>'2_Видатки (базові)'!BN54</f>
        <v>0</v>
      </c>
      <c r="BO54" s="294">
        <f>'2_Видатки (базові)'!BO54</f>
        <v>0</v>
      </c>
      <c r="BP54" s="294">
        <f>'2_Видатки (базові)'!BP54</f>
        <v>0</v>
      </c>
      <c r="BQ54" s="294">
        <f>'2_Видатки (базові)'!BQ54</f>
        <v>0</v>
      </c>
      <c r="BR54" s="294">
        <f>'2_Видатки (базові)'!BR54</f>
        <v>0</v>
      </c>
      <c r="BS54" s="294">
        <f>'2_Видатки (базові)'!BS54</f>
        <v>0</v>
      </c>
      <c r="BT54" s="294">
        <f>'2_Видатки (базові)'!BT54</f>
        <v>0</v>
      </c>
      <c r="BU54" s="294">
        <f>'2_Видатки (базові)'!BU54</f>
        <v>0</v>
      </c>
      <c r="BV54" s="294">
        <f>'2_Видатки (базові)'!BV54</f>
        <v>0</v>
      </c>
      <c r="BW54" s="294">
        <f>'2_Видатки (базові)'!BW54</f>
        <v>0</v>
      </c>
      <c r="BX54" s="294">
        <f>'2_Видатки (базові)'!BX54</f>
        <v>0</v>
      </c>
      <c r="BY54" s="294">
        <f>'2_Видатки (базові)'!BY54</f>
        <v>0</v>
      </c>
      <c r="BZ54" s="294">
        <f>'2_Видатки (базові)'!BZ54</f>
        <v>0</v>
      </c>
      <c r="CA54" s="294">
        <f>'2_Видатки (базові)'!CA54</f>
        <v>0</v>
      </c>
      <c r="CB54" s="294">
        <f>'2_Видатки (базові)'!CB54</f>
        <v>0</v>
      </c>
      <c r="CC54" s="294">
        <f>'2_Видатки (базові)'!CC54</f>
        <v>0</v>
      </c>
      <c r="CD54" s="294">
        <f>'2_Видатки (базові)'!CD54</f>
        <v>0</v>
      </c>
      <c r="CE54" s="294">
        <f>'2_Видатки (базові)'!CE54</f>
        <v>0</v>
      </c>
      <c r="CF54" s="294">
        <f>'2_Видатки (базові)'!CF54</f>
        <v>0</v>
      </c>
      <c r="CG54" s="294">
        <f>'2_Видатки (базові)'!CG54</f>
        <v>0</v>
      </c>
      <c r="CH54" s="294">
        <f>'2_Видатки (базові)'!CH54</f>
        <v>0</v>
      </c>
      <c r="CI54" s="294">
        <f>'2_Видатки (базові)'!CI54</f>
        <v>0</v>
      </c>
      <c r="CJ54" s="294">
        <f>'2_Видатки (базові)'!CJ54</f>
        <v>0</v>
      </c>
      <c r="CK54" s="294">
        <f>'2_Видатки (базові)'!CK54</f>
        <v>0</v>
      </c>
      <c r="CL54" s="294">
        <f>'2_Видатки (базові)'!CL54</f>
        <v>0</v>
      </c>
      <c r="CM54" s="294">
        <f>'2_Видатки (базові)'!CM54</f>
        <v>0</v>
      </c>
      <c r="CN54" s="294">
        <f>'2_Видатки (базові)'!CN54</f>
        <v>0</v>
      </c>
      <c r="CO54" s="294">
        <f>'2_Видатки (базові)'!CO54</f>
        <v>0</v>
      </c>
      <c r="CP54" s="294">
        <f>'2_Видатки (базові)'!CP54</f>
        <v>0</v>
      </c>
      <c r="CQ54" s="294">
        <f>'2_Видатки (базові)'!CQ54</f>
        <v>0</v>
      </c>
      <c r="CR54" s="294">
        <f>'2_Видатки (базові)'!CR54</f>
        <v>0</v>
      </c>
      <c r="CS54" s="294">
        <f>'2_Видатки (базові)'!CS54</f>
        <v>0</v>
      </c>
      <c r="CT54" s="294">
        <f>'2_Видатки (базові)'!CT54</f>
        <v>0</v>
      </c>
      <c r="CU54" s="294">
        <f>'2_Видатки (базові)'!CU54</f>
        <v>0</v>
      </c>
      <c r="CV54" s="294">
        <f>'2_Видатки (базові)'!CV54</f>
        <v>0</v>
      </c>
      <c r="CW54" s="294">
        <f>'2_Видатки (базові)'!CW54</f>
        <v>0</v>
      </c>
      <c r="CX54" s="294">
        <f>'2_Видатки (базові)'!CX54</f>
        <v>0</v>
      </c>
      <c r="CY54" s="294">
        <f>'2_Видатки (базові)'!CY54</f>
        <v>0</v>
      </c>
      <c r="CZ54" s="294">
        <f>'2_Видатки (базові)'!CZ54</f>
        <v>0</v>
      </c>
      <c r="DA54" s="294">
        <f>'2_Видатки (базові)'!DA54</f>
        <v>0</v>
      </c>
      <c r="DB54" s="294">
        <f>'2_Видатки (базові)'!DB54</f>
        <v>0</v>
      </c>
      <c r="DC54" s="294">
        <f>'2_Видатки (базові)'!DC54</f>
        <v>0</v>
      </c>
      <c r="DD54" s="294">
        <f>'2_Видатки (базові)'!DD54</f>
        <v>0</v>
      </c>
      <c r="DE54" s="294">
        <f>'2_Видатки (базові)'!DE54</f>
        <v>0</v>
      </c>
      <c r="DF54" s="294">
        <f>'2_Видатки (базові)'!DF54</f>
        <v>0</v>
      </c>
      <c r="DG54" s="294">
        <f>'2_Видатки (базові)'!DG54</f>
        <v>0</v>
      </c>
      <c r="DH54" s="350">
        <f>'2_Видатки (базові)'!DH54</f>
        <v>0</v>
      </c>
    </row>
    <row r="55" spans="1:117" ht="24" customHeight="1" x14ac:dyDescent="0.25">
      <c r="A55" s="156"/>
      <c r="B55" s="156"/>
      <c r="C55" s="156"/>
      <c r="D55" s="156"/>
      <c r="E55" s="150"/>
      <c r="F55" s="162" t="s">
        <v>134</v>
      </c>
      <c r="G55" s="152">
        <f>'2_Видатки (базові)'!G55</f>
        <v>0</v>
      </c>
      <c r="H55" s="152">
        <f>'2_Видатки (базові)'!H55</f>
        <v>0</v>
      </c>
      <c r="I55" s="152">
        <f>'2_Видатки (базові)'!I55</f>
        <v>0</v>
      </c>
      <c r="J55" s="152">
        <f>'2_Видатки (базові)'!J55</f>
        <v>0</v>
      </c>
      <c r="K55" s="152">
        <f>'2_Видатки (базові)'!K55</f>
        <v>0</v>
      </c>
      <c r="L55" s="152">
        <f>'2_Видатки (базові)'!L55</f>
        <v>0</v>
      </c>
      <c r="M55" s="152">
        <f>'2_Видатки (базові)'!M55</f>
        <v>0</v>
      </c>
      <c r="N55" s="152">
        <f>'2_Видатки (базові)'!N55</f>
        <v>0</v>
      </c>
      <c r="O55" s="152">
        <f>'2_Видатки (базові)'!O55</f>
        <v>0</v>
      </c>
      <c r="P55" s="152">
        <f>'2_Видатки (базові)'!P55</f>
        <v>0</v>
      </c>
      <c r="Q55" s="152">
        <f>'2_Видатки (базові)'!Q55</f>
        <v>0</v>
      </c>
      <c r="R55" s="152">
        <f>'2_Видатки (базові)'!R55</f>
        <v>0</v>
      </c>
      <c r="S55" s="152">
        <f>'2_Видатки (базові)'!S55</f>
        <v>0</v>
      </c>
      <c r="T55" s="152">
        <f>'2_Видатки (базові)'!T55</f>
        <v>0</v>
      </c>
      <c r="U55" s="152">
        <f>'2_Видатки (базові)'!U55</f>
        <v>0</v>
      </c>
      <c r="V55" s="152">
        <f>'2_Видатки (базові)'!V55</f>
        <v>0</v>
      </c>
      <c r="W55" s="351">
        <f>'2_Видатки (базові)'!W55</f>
        <v>0</v>
      </c>
      <c r="X55" s="347">
        <f>'2_Видатки (базові)'!X55</f>
        <v>0</v>
      </c>
      <c r="Y55" s="152">
        <f>'2_Видатки (базові)'!Y55</f>
        <v>0</v>
      </c>
      <c r="Z55" s="152">
        <f>'2_Видатки (базові)'!Z55</f>
        <v>0</v>
      </c>
      <c r="AA55" s="152">
        <f>'2_Видатки (базові)'!AA55</f>
        <v>0</v>
      </c>
      <c r="AB55" s="152">
        <f>'2_Видатки (базові)'!AB55</f>
        <v>0</v>
      </c>
      <c r="AC55" s="152">
        <f>'2_Видатки (базові)'!AC55</f>
        <v>0</v>
      </c>
      <c r="AD55" s="152">
        <f>'2_Видатки (базові)'!AD55</f>
        <v>0</v>
      </c>
      <c r="AE55" s="152">
        <f>'2_Видатки (базові)'!AE55</f>
        <v>0</v>
      </c>
      <c r="AF55" s="152">
        <f>'2_Видатки (базові)'!AF55</f>
        <v>0</v>
      </c>
      <c r="AG55" s="152">
        <f>'2_Видатки (базові)'!AG55</f>
        <v>0</v>
      </c>
      <c r="AH55" s="152">
        <f>'2_Видатки (базові)'!AH55</f>
        <v>0</v>
      </c>
      <c r="AI55" s="152">
        <f>'2_Видатки (базові)'!AI55</f>
        <v>0</v>
      </c>
      <c r="AJ55" s="152">
        <f>'2_Видатки (базові)'!AJ55</f>
        <v>0</v>
      </c>
      <c r="AK55" s="344">
        <f>'2_Видатки (базові)'!AK55</f>
        <v>0</v>
      </c>
      <c r="AL55" s="344">
        <f>'2_Видатки (базові)'!AL55</f>
        <v>0</v>
      </c>
      <c r="AM55" s="344">
        <f>'2_Видатки (базові)'!AM55</f>
        <v>0</v>
      </c>
      <c r="AN55" s="344">
        <f>'2_Видатки (базові)'!AN55</f>
        <v>0</v>
      </c>
      <c r="AO55" s="344">
        <f>'2_Видатки (базові)'!AO55</f>
        <v>0</v>
      </c>
      <c r="AP55" s="344">
        <f>'2_Видатки (базові)'!AP55</f>
        <v>0</v>
      </c>
      <c r="AQ55" s="344">
        <f>'2_Видатки (базові)'!AQ55</f>
        <v>0</v>
      </c>
      <c r="AR55" s="344">
        <f>'2_Видатки (базові)'!AR55</f>
        <v>0</v>
      </c>
      <c r="AS55" s="344">
        <f>'2_Видатки (базові)'!AS55</f>
        <v>0</v>
      </c>
      <c r="AT55" s="344">
        <f>'2_Видатки (базові)'!AT55</f>
        <v>0</v>
      </c>
      <c r="AU55" s="344">
        <f>'2_Видатки (базові)'!AU55</f>
        <v>0</v>
      </c>
      <c r="AV55" s="344">
        <f>'2_Видатки (базові)'!AV55</f>
        <v>0</v>
      </c>
      <c r="AW55" s="344">
        <f>'2_Видатки (базові)'!AW55</f>
        <v>0</v>
      </c>
      <c r="AX55" s="344">
        <f>'2_Видатки (базові)'!AX55</f>
        <v>0</v>
      </c>
      <c r="AY55" s="344">
        <f>'2_Видатки (базові)'!AY55</f>
        <v>0</v>
      </c>
      <c r="AZ55" s="351">
        <f>'2_Видатки (базові)'!AZ55</f>
        <v>0</v>
      </c>
      <c r="BA55" s="347">
        <f>'2_Видатки (базові)'!BA55</f>
        <v>0</v>
      </c>
      <c r="BB55" s="152">
        <f>'2_Видатки (базові)'!BB55</f>
        <v>0</v>
      </c>
      <c r="BC55" s="152">
        <f>'2_Видатки (базові)'!BC55</f>
        <v>0</v>
      </c>
      <c r="BD55" s="152"/>
      <c r="BE55" s="152"/>
      <c r="BF55" s="152">
        <f>'2_Видатки (базові)'!BD55</f>
        <v>0</v>
      </c>
      <c r="BG55" s="152">
        <f>'2_Видатки (базові)'!BE55</f>
        <v>0</v>
      </c>
      <c r="BH55" s="344">
        <f>'2_Видатки (базові)'!BF55</f>
        <v>0</v>
      </c>
      <c r="BI55" s="351">
        <f>'2_Видатки (базові)'!BI55</f>
        <v>0</v>
      </c>
      <c r="BJ55" s="347">
        <f>'2_Видатки (базові)'!BJ55</f>
        <v>0</v>
      </c>
      <c r="BK55" s="152">
        <f>'2_Видатки (базові)'!BK55</f>
        <v>0</v>
      </c>
      <c r="BL55" s="152">
        <f>'2_Видатки (базові)'!BL55</f>
        <v>0</v>
      </c>
      <c r="BM55" s="152">
        <f>'2_Видатки (базові)'!BM55</f>
        <v>0</v>
      </c>
      <c r="BN55" s="152">
        <f>'2_Видатки (базові)'!BN55</f>
        <v>0</v>
      </c>
      <c r="BO55" s="152">
        <f>'2_Видатки (базові)'!BO55</f>
        <v>0</v>
      </c>
      <c r="BP55" s="152">
        <f>'2_Видатки (базові)'!BP55</f>
        <v>0</v>
      </c>
      <c r="BQ55" s="152">
        <f>'2_Видатки (базові)'!BQ55</f>
        <v>0</v>
      </c>
      <c r="BR55" s="152">
        <f>'2_Видатки (базові)'!BR55</f>
        <v>0</v>
      </c>
      <c r="BS55" s="152">
        <f>'2_Видатки (базові)'!BS55</f>
        <v>0</v>
      </c>
      <c r="BT55" s="152">
        <f>'2_Видатки (базові)'!BT55</f>
        <v>0</v>
      </c>
      <c r="BU55" s="152">
        <f>'2_Видатки (базові)'!BU55</f>
        <v>0</v>
      </c>
      <c r="BV55" s="152">
        <f>'2_Видатки (базові)'!BV55</f>
        <v>0</v>
      </c>
      <c r="BW55" s="152">
        <f>'2_Видатки (базові)'!BW55</f>
        <v>0</v>
      </c>
      <c r="BX55" s="152">
        <f>'2_Видатки (базові)'!BX55</f>
        <v>0</v>
      </c>
      <c r="BY55" s="152">
        <f>'2_Видатки (базові)'!BY55</f>
        <v>0</v>
      </c>
      <c r="BZ55" s="152">
        <f>'2_Видатки (базові)'!BZ55</f>
        <v>0</v>
      </c>
      <c r="CA55" s="152">
        <f>'2_Видатки (базові)'!CA55</f>
        <v>0</v>
      </c>
      <c r="CB55" s="152">
        <f>'2_Видатки (базові)'!CB55</f>
        <v>0</v>
      </c>
      <c r="CC55" s="152">
        <f>'2_Видатки (базові)'!CC55</f>
        <v>0</v>
      </c>
      <c r="CD55" s="152">
        <f>'2_Видатки (базові)'!CD55</f>
        <v>0</v>
      </c>
      <c r="CE55" s="152">
        <f>'2_Видатки (базові)'!CE55</f>
        <v>0</v>
      </c>
      <c r="CF55" s="152">
        <f>'2_Видатки (базові)'!CF55</f>
        <v>0</v>
      </c>
      <c r="CG55" s="152">
        <f>'2_Видатки (базові)'!CG55</f>
        <v>0</v>
      </c>
      <c r="CH55" s="152">
        <f>'2_Видатки (базові)'!CH55</f>
        <v>0</v>
      </c>
      <c r="CI55" s="152">
        <f>'2_Видатки (базові)'!CI55</f>
        <v>0</v>
      </c>
      <c r="CJ55" s="152">
        <f>'2_Видатки (базові)'!CJ55</f>
        <v>0</v>
      </c>
      <c r="CK55" s="152">
        <f>'2_Видатки (базові)'!CK55</f>
        <v>0</v>
      </c>
      <c r="CL55" s="152">
        <f>'2_Видатки (базові)'!CL55</f>
        <v>0</v>
      </c>
      <c r="CM55" s="152">
        <f>'2_Видатки (базові)'!CM55</f>
        <v>0</v>
      </c>
      <c r="CN55" s="152">
        <f>'2_Видатки (базові)'!CN55</f>
        <v>0</v>
      </c>
      <c r="CO55" s="152">
        <f>'2_Видатки (базові)'!CO55</f>
        <v>0</v>
      </c>
      <c r="CP55" s="152">
        <f>'2_Видатки (базові)'!CP55</f>
        <v>0</v>
      </c>
      <c r="CQ55" s="152">
        <f>'2_Видатки (базові)'!CQ55</f>
        <v>0</v>
      </c>
      <c r="CR55" s="152">
        <f>'2_Видатки (базові)'!CR55</f>
        <v>0</v>
      </c>
      <c r="CS55" s="152">
        <f>'2_Видатки (базові)'!CS55</f>
        <v>0</v>
      </c>
      <c r="CT55" s="152">
        <f>'2_Видатки (базові)'!CT55</f>
        <v>0</v>
      </c>
      <c r="CU55" s="152">
        <f>'2_Видатки (базові)'!CU55</f>
        <v>0</v>
      </c>
      <c r="CV55" s="152">
        <f>'2_Видатки (базові)'!CV55</f>
        <v>0</v>
      </c>
      <c r="CW55" s="152">
        <f>'2_Видатки (базові)'!CW55</f>
        <v>0</v>
      </c>
      <c r="CX55" s="152">
        <f>'2_Видатки (базові)'!CX55</f>
        <v>0</v>
      </c>
      <c r="CY55" s="152">
        <f>'2_Видатки (базові)'!CY55</f>
        <v>0</v>
      </c>
      <c r="CZ55" s="152">
        <f>'2_Видатки (базові)'!CZ55</f>
        <v>0</v>
      </c>
      <c r="DA55" s="152">
        <f>'2_Видатки (базові)'!DA55</f>
        <v>0</v>
      </c>
      <c r="DB55" s="152">
        <f>'2_Видатки (базові)'!DB55</f>
        <v>0</v>
      </c>
      <c r="DC55" s="152">
        <f>'2_Видатки (базові)'!DC55</f>
        <v>0</v>
      </c>
      <c r="DD55" s="152">
        <f>'2_Видатки (базові)'!DD55</f>
        <v>0</v>
      </c>
      <c r="DE55" s="152">
        <f>'2_Видатки (базові)'!DE55</f>
        <v>0</v>
      </c>
      <c r="DF55" s="152">
        <f>'2_Видатки (базові)'!DF55</f>
        <v>0</v>
      </c>
      <c r="DG55" s="152">
        <f>'2_Видатки (базові)'!DG55</f>
        <v>0</v>
      </c>
      <c r="DH55" s="351">
        <f>'2_Видатки (базові)'!DH55</f>
        <v>0</v>
      </c>
    </row>
    <row r="56" spans="1:117" ht="24" customHeight="1" x14ac:dyDescent="0.25">
      <c r="B56" s="155"/>
      <c r="C56" s="156"/>
      <c r="D56" s="157"/>
      <c r="E56" s="150"/>
      <c r="F56" s="162" t="s">
        <v>137</v>
      </c>
      <c r="G56" s="152">
        <f>W56+AZ56+BI56+DH56</f>
        <v>0</v>
      </c>
      <c r="H56" s="99">
        <f>'2_Видатки (базові)'!H56</f>
        <v>0</v>
      </c>
      <c r="I56" s="99">
        <f>'2_Видатки (базові)'!I56</f>
        <v>0</v>
      </c>
      <c r="J56" s="99">
        <f>'2_Видатки (базові)'!J56</f>
        <v>0</v>
      </c>
      <c r="K56" s="99">
        <f>'2_Видатки (базові)'!K56</f>
        <v>0</v>
      </c>
      <c r="L56" s="99">
        <f>'2_Видатки (базові)'!L56</f>
        <v>0</v>
      </c>
      <c r="M56" s="99">
        <f>'2_Видатки (базові)'!M56</f>
        <v>0</v>
      </c>
      <c r="N56" s="99">
        <f>'2_Видатки (базові)'!N56</f>
        <v>0</v>
      </c>
      <c r="O56" s="99">
        <f>'2_Видатки (базові)'!O56</f>
        <v>0</v>
      </c>
      <c r="P56" s="99">
        <f>'2_Видатки (базові)'!P56</f>
        <v>0</v>
      </c>
      <c r="Q56" s="99">
        <f>'2_Видатки (базові)'!Q56</f>
        <v>0</v>
      </c>
      <c r="R56" s="99">
        <f>'2_Видатки (базові)'!R56</f>
        <v>0</v>
      </c>
      <c r="S56" s="99">
        <f>'2_Видатки (базові)'!S56</f>
        <v>0</v>
      </c>
      <c r="T56" s="99">
        <f>'2_Видатки (базові)'!T56</f>
        <v>0</v>
      </c>
      <c r="U56" s="99">
        <f>'2_Видатки (базові)'!U56</f>
        <v>0</v>
      </c>
      <c r="V56" s="99">
        <f>'2_Видатки (базові)'!V56</f>
        <v>0</v>
      </c>
      <c r="W56" s="352">
        <f>SUM(H56:V56)</f>
        <v>0</v>
      </c>
      <c r="X56" s="348">
        <f>'2_Видатки (базові)'!X56</f>
        <v>0</v>
      </c>
      <c r="Y56" s="99">
        <f>'2_Видатки (базові)'!Y56</f>
        <v>0</v>
      </c>
      <c r="Z56" s="99">
        <f>'2_Видатки (базові)'!Z56</f>
        <v>0</v>
      </c>
      <c r="AA56" s="99">
        <f>'2_Видатки (базові)'!AA56</f>
        <v>0</v>
      </c>
      <c r="AB56" s="99">
        <f>'2_Видатки (базові)'!AB56</f>
        <v>0</v>
      </c>
      <c r="AC56" s="99">
        <f>'2_Видатки (базові)'!AC56</f>
        <v>0</v>
      </c>
      <c r="AD56" s="99">
        <f>'2_Видатки (базові)'!AD56</f>
        <v>0</v>
      </c>
      <c r="AE56" s="99">
        <f>'2_Видатки (базові)'!AE56</f>
        <v>0</v>
      </c>
      <c r="AF56" s="99">
        <f>'2_Видатки (базові)'!AF56</f>
        <v>0</v>
      </c>
      <c r="AG56" s="99">
        <f>'2_Видатки (базові)'!AG56</f>
        <v>0</v>
      </c>
      <c r="AH56" s="99">
        <f>'2_Видатки (базові)'!AH56</f>
        <v>0</v>
      </c>
      <c r="AI56" s="99">
        <f>'2_Видатки (базові)'!AI56</f>
        <v>0</v>
      </c>
      <c r="AJ56" s="99">
        <f>'2_Видатки (базові)'!AJ56</f>
        <v>0</v>
      </c>
      <c r="AK56" s="345">
        <f>'2_Видатки (базові)'!AK56</f>
        <v>0</v>
      </c>
      <c r="AL56" s="345">
        <f>'2_Видатки (базові)'!AL56</f>
        <v>0</v>
      </c>
      <c r="AM56" s="345">
        <f>'2_Видатки (базові)'!AM56</f>
        <v>0</v>
      </c>
      <c r="AN56" s="345">
        <f>'2_Видатки (базові)'!AN56</f>
        <v>0</v>
      </c>
      <c r="AO56" s="345">
        <f>'2_Видатки (базові)'!AO56</f>
        <v>0</v>
      </c>
      <c r="AP56" s="345">
        <f>'2_Видатки (базові)'!AP56</f>
        <v>0</v>
      </c>
      <c r="AQ56" s="345">
        <f>'2_Видатки (базові)'!AQ56</f>
        <v>0</v>
      </c>
      <c r="AR56" s="345">
        <f>'2_Видатки (базові)'!AR56</f>
        <v>0</v>
      </c>
      <c r="AS56" s="345">
        <f>'2_Видатки (базові)'!AS56</f>
        <v>0</v>
      </c>
      <c r="AT56" s="345">
        <f>'2_Видатки (базові)'!AT56</f>
        <v>0</v>
      </c>
      <c r="AU56" s="345">
        <f>'2_Видатки (базові)'!AU56</f>
        <v>0</v>
      </c>
      <c r="AV56" s="345">
        <f>'2_Видатки (базові)'!AV56</f>
        <v>0</v>
      </c>
      <c r="AW56" s="345">
        <f>'2_Видатки (базові)'!AW56</f>
        <v>0</v>
      </c>
      <c r="AX56" s="345">
        <f>'2_Видатки (базові)'!AX56</f>
        <v>0</v>
      </c>
      <c r="AY56" s="345">
        <f>'2_Видатки (базові)'!AY56</f>
        <v>0</v>
      </c>
      <c r="AZ56" s="352">
        <f>SUM(X56:AY56)</f>
        <v>0</v>
      </c>
      <c r="BA56" s="348">
        <f>'2_Видатки (базові)'!BA56</f>
        <v>0</v>
      </c>
      <c r="BB56" s="99">
        <f>'2_Видатки (базові)'!BB56</f>
        <v>0</v>
      </c>
      <c r="BC56" s="99">
        <f>'2_Видатки (базові)'!BC56</f>
        <v>0</v>
      </c>
      <c r="BD56" s="99"/>
      <c r="BE56" s="99"/>
      <c r="BF56" s="99">
        <f>'2_Видатки (базові)'!BD56</f>
        <v>0</v>
      </c>
      <c r="BG56" s="99">
        <f>'2_Видатки (базові)'!BE56</f>
        <v>0</v>
      </c>
      <c r="BH56" s="345">
        <f>'2_Видатки (базові)'!BF56</f>
        <v>0</v>
      </c>
      <c r="BI56" s="352">
        <f>SUM(BA56:BH56)</f>
        <v>0</v>
      </c>
      <c r="BJ56" s="348">
        <f>'2_Видатки (базові)'!BJ56</f>
        <v>0</v>
      </c>
      <c r="BK56" s="99">
        <f>'2_Видатки (базові)'!BK56</f>
        <v>0</v>
      </c>
      <c r="BL56" s="99">
        <f>'2_Видатки (базові)'!BL56</f>
        <v>0</v>
      </c>
      <c r="BM56" s="99">
        <f>'2_Видатки (базові)'!BM56</f>
        <v>0</v>
      </c>
      <c r="BN56" s="99">
        <f>'2_Видатки (базові)'!BN56</f>
        <v>0</v>
      </c>
      <c r="BO56" s="99">
        <f>'2_Видатки (базові)'!BO56</f>
        <v>0</v>
      </c>
      <c r="BP56" s="99">
        <f>'2_Видатки (базові)'!BP56</f>
        <v>0</v>
      </c>
      <c r="BQ56" s="99">
        <f>'2_Видатки (базові)'!BQ56</f>
        <v>0</v>
      </c>
      <c r="BR56" s="99">
        <f>'2_Видатки (базові)'!BR56</f>
        <v>0</v>
      </c>
      <c r="BS56" s="99">
        <f>'2_Видатки (базові)'!BS56</f>
        <v>0</v>
      </c>
      <c r="BT56" s="99">
        <f>'2_Видатки (базові)'!BT56</f>
        <v>0</v>
      </c>
      <c r="BU56" s="99">
        <f>'2_Видатки (базові)'!BU56</f>
        <v>0</v>
      </c>
      <c r="BV56" s="99">
        <f>'2_Видатки (базові)'!BV56</f>
        <v>0</v>
      </c>
      <c r="BW56" s="99">
        <f>'2_Видатки (базові)'!BW56</f>
        <v>0</v>
      </c>
      <c r="BX56" s="99">
        <f>'2_Видатки (базові)'!BX56</f>
        <v>0</v>
      </c>
      <c r="BY56" s="99">
        <f>'2_Видатки (базові)'!BY56</f>
        <v>0</v>
      </c>
      <c r="BZ56" s="99">
        <f>'2_Видатки (базові)'!BZ56</f>
        <v>0</v>
      </c>
      <c r="CA56" s="99">
        <f>'2_Видатки (базові)'!CA56</f>
        <v>0</v>
      </c>
      <c r="CB56" s="99">
        <f>'2_Видатки (базові)'!CB56</f>
        <v>0</v>
      </c>
      <c r="CC56" s="99">
        <f>'2_Видатки (базові)'!CC56</f>
        <v>0</v>
      </c>
      <c r="CD56" s="99">
        <f>'2_Видатки (базові)'!CD56</f>
        <v>0</v>
      </c>
      <c r="CE56" s="99">
        <f>'2_Видатки (базові)'!CE56</f>
        <v>0</v>
      </c>
      <c r="CF56" s="99">
        <f>'2_Видатки (базові)'!CF56</f>
        <v>0</v>
      </c>
      <c r="CG56" s="99">
        <f>'2_Видатки (базові)'!CG56</f>
        <v>0</v>
      </c>
      <c r="CH56" s="99">
        <f>'2_Видатки (базові)'!CH56</f>
        <v>0</v>
      </c>
      <c r="CI56" s="99">
        <f>'2_Видатки (базові)'!CI56</f>
        <v>0</v>
      </c>
      <c r="CJ56" s="99">
        <f>'2_Видатки (базові)'!CJ56</f>
        <v>0</v>
      </c>
      <c r="CK56" s="99">
        <f>'2_Видатки (базові)'!CK56</f>
        <v>0</v>
      </c>
      <c r="CL56" s="99">
        <f>'2_Видатки (базові)'!CL56</f>
        <v>0</v>
      </c>
      <c r="CM56" s="99">
        <f>'2_Видатки (базові)'!CM56</f>
        <v>0</v>
      </c>
      <c r="CN56" s="99">
        <f>'2_Видатки (базові)'!CN56</f>
        <v>0</v>
      </c>
      <c r="CO56" s="99">
        <f>'2_Видатки (базові)'!CO56</f>
        <v>0</v>
      </c>
      <c r="CP56" s="99">
        <f>'2_Видатки (базові)'!CP56</f>
        <v>0</v>
      </c>
      <c r="CQ56" s="99">
        <f>'2_Видатки (базові)'!CQ56</f>
        <v>0</v>
      </c>
      <c r="CR56" s="99">
        <f>'2_Видатки (базові)'!CR56</f>
        <v>0</v>
      </c>
      <c r="CS56" s="99">
        <f>'2_Видатки (базові)'!CS56</f>
        <v>0</v>
      </c>
      <c r="CT56" s="99">
        <f>'2_Видатки (базові)'!CT56</f>
        <v>0</v>
      </c>
      <c r="CU56" s="99">
        <f>'2_Видатки (базові)'!CU56</f>
        <v>0</v>
      </c>
      <c r="CV56" s="99">
        <f>'2_Видатки (базові)'!CV56</f>
        <v>0</v>
      </c>
      <c r="CW56" s="99">
        <f>'2_Видатки (базові)'!CW56</f>
        <v>0</v>
      </c>
      <c r="CX56" s="99">
        <f>'2_Видатки (базові)'!CX56</f>
        <v>0</v>
      </c>
      <c r="CY56" s="99">
        <f>'2_Видатки (базові)'!CY56</f>
        <v>0</v>
      </c>
      <c r="CZ56" s="99">
        <f>'2_Видатки (базові)'!CZ56</f>
        <v>0</v>
      </c>
      <c r="DA56" s="99">
        <f>'2_Видатки (базові)'!DA56</f>
        <v>0</v>
      </c>
      <c r="DB56" s="99">
        <f>'2_Видатки (базові)'!DB56</f>
        <v>0</v>
      </c>
      <c r="DC56" s="99">
        <f>'2_Видатки (базові)'!DC56</f>
        <v>0</v>
      </c>
      <c r="DD56" s="99">
        <f>'2_Видатки (базові)'!DD56</f>
        <v>0</v>
      </c>
      <c r="DE56" s="99">
        <f>'2_Видатки (базові)'!DE56</f>
        <v>0</v>
      </c>
      <c r="DF56" s="99">
        <f>'2_Видатки (базові)'!DF56</f>
        <v>0</v>
      </c>
      <c r="DG56" s="99">
        <f>'2_Видатки (базові)'!DG56</f>
        <v>0</v>
      </c>
      <c r="DH56" s="352">
        <f>SUM(BJ56:DG56)</f>
        <v>0</v>
      </c>
    </row>
    <row r="57" spans="1:117" ht="24" customHeight="1" thickBot="1" x14ac:dyDescent="0.3">
      <c r="B57" s="155"/>
      <c r="C57" s="156"/>
      <c r="D57" s="157"/>
      <c r="E57" s="150"/>
      <c r="F57" s="163" t="s">
        <v>130</v>
      </c>
      <c r="G57" s="295">
        <f>W57+AZ57+BI57+DH57</f>
        <v>0</v>
      </c>
      <c r="H57" s="343">
        <f>'2_Видатки (базові)'!H57</f>
        <v>0</v>
      </c>
      <c r="I57" s="343">
        <f>'2_Видатки (базові)'!I57</f>
        <v>0</v>
      </c>
      <c r="J57" s="343">
        <f>'2_Видатки (базові)'!J57</f>
        <v>0</v>
      </c>
      <c r="K57" s="343">
        <f>'2_Видатки (базові)'!K57</f>
        <v>0</v>
      </c>
      <c r="L57" s="343">
        <f>'2_Видатки (базові)'!L57</f>
        <v>0</v>
      </c>
      <c r="M57" s="343">
        <f>'2_Видатки (базові)'!M57</f>
        <v>0</v>
      </c>
      <c r="N57" s="343">
        <f>'2_Видатки (базові)'!N57</f>
        <v>0</v>
      </c>
      <c r="O57" s="343">
        <f>'2_Видатки (базові)'!O57</f>
        <v>0</v>
      </c>
      <c r="P57" s="343">
        <f>'2_Видатки (базові)'!P57</f>
        <v>0</v>
      </c>
      <c r="Q57" s="343">
        <f>'2_Видатки (базові)'!Q57</f>
        <v>0</v>
      </c>
      <c r="R57" s="343">
        <f>'2_Видатки (базові)'!R57</f>
        <v>0</v>
      </c>
      <c r="S57" s="343">
        <f>'2_Видатки (базові)'!S57</f>
        <v>0</v>
      </c>
      <c r="T57" s="343">
        <f>'2_Видатки (базові)'!T57</f>
        <v>0</v>
      </c>
      <c r="U57" s="343">
        <f>'2_Видатки (базові)'!U57</f>
        <v>0</v>
      </c>
      <c r="V57" s="343">
        <f>'2_Видатки (базові)'!V57</f>
        <v>0</v>
      </c>
      <c r="W57" s="353">
        <f>SUM(H57:V57)</f>
        <v>0</v>
      </c>
      <c r="X57" s="349">
        <f>'2_Видатки (базові)'!X57</f>
        <v>0</v>
      </c>
      <c r="Y57" s="343">
        <f>'2_Видатки (базові)'!Y57</f>
        <v>0</v>
      </c>
      <c r="Z57" s="343">
        <f>'2_Видатки (базові)'!Z57</f>
        <v>0</v>
      </c>
      <c r="AA57" s="343">
        <f>'2_Видатки (базові)'!AA57</f>
        <v>0</v>
      </c>
      <c r="AB57" s="343">
        <f>'2_Видатки (базові)'!AB57</f>
        <v>0</v>
      </c>
      <c r="AC57" s="343">
        <f>'2_Видатки (базові)'!AC57</f>
        <v>0</v>
      </c>
      <c r="AD57" s="343">
        <f>'2_Видатки (базові)'!AD57</f>
        <v>0</v>
      </c>
      <c r="AE57" s="343">
        <f>'2_Видатки (базові)'!AE57</f>
        <v>0</v>
      </c>
      <c r="AF57" s="343">
        <f>'2_Видатки (базові)'!AF57</f>
        <v>0</v>
      </c>
      <c r="AG57" s="343">
        <f>'2_Видатки (базові)'!AG57</f>
        <v>0</v>
      </c>
      <c r="AH57" s="343">
        <f>'2_Видатки (базові)'!AH57</f>
        <v>0</v>
      </c>
      <c r="AI57" s="343">
        <f>'2_Видатки (базові)'!AI57</f>
        <v>0</v>
      </c>
      <c r="AJ57" s="343">
        <f>'2_Видатки (базові)'!AJ57</f>
        <v>0</v>
      </c>
      <c r="AK57" s="346">
        <f>'2_Видатки (базові)'!AK57</f>
        <v>0</v>
      </c>
      <c r="AL57" s="346">
        <f>'2_Видатки (базові)'!AL57</f>
        <v>0</v>
      </c>
      <c r="AM57" s="346">
        <f>'2_Видатки (базові)'!AM57</f>
        <v>0</v>
      </c>
      <c r="AN57" s="346">
        <f>'2_Видатки (базові)'!AN57</f>
        <v>0</v>
      </c>
      <c r="AO57" s="346">
        <f>'2_Видатки (базові)'!AO57</f>
        <v>0</v>
      </c>
      <c r="AP57" s="346">
        <f>'2_Видатки (базові)'!AP57</f>
        <v>0</v>
      </c>
      <c r="AQ57" s="346">
        <f>'2_Видатки (базові)'!AQ57</f>
        <v>0</v>
      </c>
      <c r="AR57" s="346">
        <f>'2_Видатки (базові)'!AR57</f>
        <v>0</v>
      </c>
      <c r="AS57" s="346">
        <f>'2_Видатки (базові)'!AS57</f>
        <v>0</v>
      </c>
      <c r="AT57" s="346">
        <f>'2_Видатки (базові)'!AT57</f>
        <v>0</v>
      </c>
      <c r="AU57" s="346">
        <f>'2_Видатки (базові)'!AU57</f>
        <v>0</v>
      </c>
      <c r="AV57" s="346">
        <f>'2_Видатки (базові)'!AV57</f>
        <v>0</v>
      </c>
      <c r="AW57" s="346">
        <f>'2_Видатки (базові)'!AW57</f>
        <v>0</v>
      </c>
      <c r="AX57" s="346">
        <f>'2_Видатки (базові)'!AX57</f>
        <v>0</v>
      </c>
      <c r="AY57" s="346">
        <f>'2_Видатки (базові)'!AY57</f>
        <v>0</v>
      </c>
      <c r="AZ57" s="353">
        <f>SUM(X57:AY57)</f>
        <v>0</v>
      </c>
      <c r="BA57" s="349">
        <f>'2_Видатки (базові)'!BA57</f>
        <v>0</v>
      </c>
      <c r="BB57" s="343">
        <f>'2_Видатки (базові)'!BB57</f>
        <v>0</v>
      </c>
      <c r="BC57" s="343">
        <f>'2_Видатки (базові)'!BC57</f>
        <v>0</v>
      </c>
      <c r="BD57" s="343"/>
      <c r="BE57" s="343"/>
      <c r="BF57" s="343">
        <f>'2_Видатки (базові)'!BD57</f>
        <v>0</v>
      </c>
      <c r="BG57" s="343">
        <f>'2_Видатки (базові)'!BE57</f>
        <v>0</v>
      </c>
      <c r="BH57" s="346">
        <f>'2_Видатки (базові)'!BF57</f>
        <v>0</v>
      </c>
      <c r="BI57" s="353">
        <f>SUM(BA57:BH57)</f>
        <v>0</v>
      </c>
      <c r="BJ57" s="349">
        <f>'2_Видатки (базові)'!BJ57</f>
        <v>0</v>
      </c>
      <c r="BK57" s="343">
        <f>'2_Видатки (базові)'!BK57</f>
        <v>0</v>
      </c>
      <c r="BL57" s="343">
        <f>'2_Видатки (базові)'!BL57</f>
        <v>0</v>
      </c>
      <c r="BM57" s="343">
        <f>'2_Видатки (базові)'!BM57</f>
        <v>0</v>
      </c>
      <c r="BN57" s="343">
        <f>'2_Видатки (базові)'!BN57</f>
        <v>0</v>
      </c>
      <c r="BO57" s="343">
        <f>'2_Видатки (базові)'!BO57</f>
        <v>0</v>
      </c>
      <c r="BP57" s="343">
        <f>'2_Видатки (базові)'!BP57</f>
        <v>0</v>
      </c>
      <c r="BQ57" s="343">
        <f>'2_Видатки (базові)'!BQ57</f>
        <v>0</v>
      </c>
      <c r="BR57" s="343">
        <f>'2_Видатки (базові)'!BR57</f>
        <v>0</v>
      </c>
      <c r="BS57" s="343">
        <f>'2_Видатки (базові)'!BS57</f>
        <v>0</v>
      </c>
      <c r="BT57" s="343">
        <f>'2_Видатки (базові)'!BT57</f>
        <v>0</v>
      </c>
      <c r="BU57" s="343">
        <f>'2_Видатки (базові)'!BU57</f>
        <v>0</v>
      </c>
      <c r="BV57" s="343">
        <f>'2_Видатки (базові)'!BV57</f>
        <v>0</v>
      </c>
      <c r="BW57" s="343">
        <f>'2_Видатки (базові)'!BW57</f>
        <v>0</v>
      </c>
      <c r="BX57" s="343">
        <f>'2_Видатки (базові)'!BX57</f>
        <v>0</v>
      </c>
      <c r="BY57" s="343">
        <f>'2_Видатки (базові)'!BY57</f>
        <v>0</v>
      </c>
      <c r="BZ57" s="343">
        <f>'2_Видатки (базові)'!BZ57</f>
        <v>0</v>
      </c>
      <c r="CA57" s="343">
        <f>'2_Видатки (базові)'!CA57</f>
        <v>0</v>
      </c>
      <c r="CB57" s="343">
        <f>'2_Видатки (базові)'!CB57</f>
        <v>0</v>
      </c>
      <c r="CC57" s="343">
        <f>'2_Видатки (базові)'!CC57</f>
        <v>0</v>
      </c>
      <c r="CD57" s="343">
        <f>'2_Видатки (базові)'!CD57</f>
        <v>0</v>
      </c>
      <c r="CE57" s="343">
        <f>'2_Видатки (базові)'!CE57</f>
        <v>0</v>
      </c>
      <c r="CF57" s="343">
        <f>'2_Видатки (базові)'!CF57</f>
        <v>0</v>
      </c>
      <c r="CG57" s="343">
        <f>'2_Видатки (базові)'!CG57</f>
        <v>0</v>
      </c>
      <c r="CH57" s="343">
        <f>'2_Видатки (базові)'!CH57</f>
        <v>0</v>
      </c>
      <c r="CI57" s="343">
        <f>'2_Видатки (базові)'!CI57</f>
        <v>0</v>
      </c>
      <c r="CJ57" s="343">
        <f>'2_Видатки (базові)'!CJ57</f>
        <v>0</v>
      </c>
      <c r="CK57" s="343">
        <f>'2_Видатки (базові)'!CK57</f>
        <v>0</v>
      </c>
      <c r="CL57" s="343">
        <f>'2_Видатки (базові)'!CL57</f>
        <v>0</v>
      </c>
      <c r="CM57" s="343">
        <f>'2_Видатки (базові)'!CM57</f>
        <v>0</v>
      </c>
      <c r="CN57" s="343">
        <f>'2_Видатки (базові)'!CN57</f>
        <v>0</v>
      </c>
      <c r="CO57" s="343">
        <f>'2_Видатки (базові)'!CO57</f>
        <v>0</v>
      </c>
      <c r="CP57" s="343">
        <f>'2_Видатки (базові)'!CP57</f>
        <v>0</v>
      </c>
      <c r="CQ57" s="343">
        <f>'2_Видатки (базові)'!CQ57</f>
        <v>0</v>
      </c>
      <c r="CR57" s="343">
        <f>'2_Видатки (базові)'!CR57</f>
        <v>0</v>
      </c>
      <c r="CS57" s="343">
        <f>'2_Видатки (базові)'!CS57</f>
        <v>0</v>
      </c>
      <c r="CT57" s="343">
        <f>'2_Видатки (базові)'!CT57</f>
        <v>0</v>
      </c>
      <c r="CU57" s="343">
        <f>'2_Видатки (базові)'!CU57</f>
        <v>0</v>
      </c>
      <c r="CV57" s="343">
        <f>'2_Видатки (базові)'!CV57</f>
        <v>0</v>
      </c>
      <c r="CW57" s="343">
        <f>'2_Видатки (базові)'!CW57</f>
        <v>0</v>
      </c>
      <c r="CX57" s="343">
        <f>'2_Видатки (базові)'!CX57</f>
        <v>0</v>
      </c>
      <c r="CY57" s="343">
        <f>'2_Видатки (базові)'!CY57</f>
        <v>0</v>
      </c>
      <c r="CZ57" s="343">
        <f>'2_Видатки (базові)'!CZ57</f>
        <v>0</v>
      </c>
      <c r="DA57" s="343">
        <f>'2_Видатки (базові)'!DA57</f>
        <v>0</v>
      </c>
      <c r="DB57" s="343">
        <f>'2_Видатки (базові)'!DB57</f>
        <v>0</v>
      </c>
      <c r="DC57" s="343">
        <f>'2_Видатки (базові)'!DC57</f>
        <v>0</v>
      </c>
      <c r="DD57" s="343">
        <f>'2_Видатки (базові)'!DD57</f>
        <v>0</v>
      </c>
      <c r="DE57" s="343">
        <f>'2_Видатки (базові)'!DE57</f>
        <v>0</v>
      </c>
      <c r="DF57" s="343">
        <f>'2_Видатки (базові)'!DF57</f>
        <v>0</v>
      </c>
      <c r="DG57" s="343">
        <f>'2_Видатки (базові)'!DG57</f>
        <v>0</v>
      </c>
      <c r="DH57" s="353">
        <f>SUM(BJ57:DG57)</f>
        <v>0</v>
      </c>
    </row>
    <row r="58" spans="1:117" ht="127.5" customHeight="1" thickBot="1" x14ac:dyDescent="0.3">
      <c r="B58" s="158"/>
      <c r="C58" s="13"/>
      <c r="D58" s="150"/>
      <c r="E58" s="150"/>
      <c r="F58" s="357" t="s">
        <v>257</v>
      </c>
      <c r="G58" s="295">
        <f t="shared" ref="G58" si="32">W58+AZ58+BI58+DH58</f>
        <v>0</v>
      </c>
      <c r="H58" s="294">
        <f>SUM(H59:H62)</f>
        <v>0</v>
      </c>
      <c r="I58" s="294">
        <f t="shared" ref="I58:BT58" si="33">SUM(I59:I62)</f>
        <v>0</v>
      </c>
      <c r="J58" s="294">
        <f t="shared" si="33"/>
        <v>0</v>
      </c>
      <c r="K58" s="294">
        <f t="shared" si="33"/>
        <v>0</v>
      </c>
      <c r="L58" s="294">
        <f t="shared" si="33"/>
        <v>0</v>
      </c>
      <c r="M58" s="294">
        <f t="shared" si="33"/>
        <v>0</v>
      </c>
      <c r="N58" s="294">
        <f t="shared" si="33"/>
        <v>0</v>
      </c>
      <c r="O58" s="294">
        <f t="shared" si="33"/>
        <v>0</v>
      </c>
      <c r="P58" s="294">
        <f t="shared" si="33"/>
        <v>0</v>
      </c>
      <c r="Q58" s="294">
        <f t="shared" si="33"/>
        <v>0</v>
      </c>
      <c r="R58" s="294">
        <f t="shared" si="33"/>
        <v>0</v>
      </c>
      <c r="S58" s="294">
        <f t="shared" si="33"/>
        <v>0</v>
      </c>
      <c r="T58" s="294">
        <f t="shared" si="33"/>
        <v>0</v>
      </c>
      <c r="U58" s="294">
        <f t="shared" si="33"/>
        <v>0</v>
      </c>
      <c r="V58" s="294">
        <f t="shared" si="33"/>
        <v>0</v>
      </c>
      <c r="W58" s="353">
        <f>SUM(H58:V58)</f>
        <v>0</v>
      </c>
      <c r="X58" s="294">
        <f t="shared" si="33"/>
        <v>0</v>
      </c>
      <c r="Y58" s="294">
        <f t="shared" si="33"/>
        <v>0</v>
      </c>
      <c r="Z58" s="294">
        <f t="shared" si="33"/>
        <v>0</v>
      </c>
      <c r="AA58" s="294">
        <f t="shared" si="33"/>
        <v>0</v>
      </c>
      <c r="AB58" s="294">
        <f t="shared" si="33"/>
        <v>0</v>
      </c>
      <c r="AC58" s="294">
        <f t="shared" si="33"/>
        <v>0</v>
      </c>
      <c r="AD58" s="294">
        <f t="shared" si="33"/>
        <v>0</v>
      </c>
      <c r="AE58" s="294">
        <f t="shared" si="33"/>
        <v>0</v>
      </c>
      <c r="AF58" s="294">
        <f t="shared" si="33"/>
        <v>0</v>
      </c>
      <c r="AG58" s="294">
        <f t="shared" si="33"/>
        <v>0</v>
      </c>
      <c r="AH58" s="294">
        <f t="shared" si="33"/>
        <v>0</v>
      </c>
      <c r="AI58" s="294">
        <f t="shared" si="33"/>
        <v>0</v>
      </c>
      <c r="AJ58" s="294">
        <f t="shared" si="33"/>
        <v>0</v>
      </c>
      <c r="AK58" s="294">
        <f t="shared" si="33"/>
        <v>0</v>
      </c>
      <c r="AL58" s="294">
        <f t="shared" si="33"/>
        <v>0</v>
      </c>
      <c r="AM58" s="294">
        <f t="shared" si="33"/>
        <v>0</v>
      </c>
      <c r="AN58" s="294">
        <f t="shared" si="33"/>
        <v>0</v>
      </c>
      <c r="AO58" s="294">
        <f t="shared" si="33"/>
        <v>0</v>
      </c>
      <c r="AP58" s="294">
        <f t="shared" si="33"/>
        <v>0</v>
      </c>
      <c r="AQ58" s="294">
        <f t="shared" si="33"/>
        <v>0</v>
      </c>
      <c r="AR58" s="294">
        <f t="shared" si="33"/>
        <v>0</v>
      </c>
      <c r="AS58" s="294">
        <f t="shared" si="33"/>
        <v>0</v>
      </c>
      <c r="AT58" s="294">
        <f t="shared" si="33"/>
        <v>0</v>
      </c>
      <c r="AU58" s="294">
        <f t="shared" si="33"/>
        <v>0</v>
      </c>
      <c r="AV58" s="294">
        <f t="shared" si="33"/>
        <v>0</v>
      </c>
      <c r="AW58" s="294">
        <f t="shared" si="33"/>
        <v>0</v>
      </c>
      <c r="AX58" s="294">
        <f t="shared" si="33"/>
        <v>0</v>
      </c>
      <c r="AY58" s="294">
        <f t="shared" si="33"/>
        <v>0</v>
      </c>
      <c r="AZ58" s="353">
        <f>SUM(X58:AY58)</f>
        <v>0</v>
      </c>
      <c r="BA58" s="294">
        <f t="shared" si="33"/>
        <v>0</v>
      </c>
      <c r="BB58" s="294">
        <f t="shared" si="33"/>
        <v>0</v>
      </c>
      <c r="BC58" s="294">
        <f t="shared" si="33"/>
        <v>0</v>
      </c>
      <c r="BD58" s="294">
        <f t="shared" si="33"/>
        <v>0</v>
      </c>
      <c r="BE58" s="294">
        <f t="shared" si="33"/>
        <v>0</v>
      </c>
      <c r="BF58" s="294">
        <f t="shared" si="33"/>
        <v>0</v>
      </c>
      <c r="BG58" s="294">
        <f t="shared" si="33"/>
        <v>0</v>
      </c>
      <c r="BH58" s="294">
        <f t="shared" si="33"/>
        <v>0</v>
      </c>
      <c r="BI58" s="353">
        <f>SUM(BA58:BH58)</f>
        <v>0</v>
      </c>
      <c r="BJ58" s="294">
        <f t="shared" si="33"/>
        <v>0</v>
      </c>
      <c r="BK58" s="294">
        <f t="shared" si="33"/>
        <v>0</v>
      </c>
      <c r="BL58" s="294">
        <f t="shared" si="33"/>
        <v>0</v>
      </c>
      <c r="BM58" s="294">
        <f t="shared" si="33"/>
        <v>0</v>
      </c>
      <c r="BN58" s="294">
        <f t="shared" si="33"/>
        <v>0</v>
      </c>
      <c r="BO58" s="294">
        <f t="shared" si="33"/>
        <v>0</v>
      </c>
      <c r="BP58" s="294">
        <f t="shared" si="33"/>
        <v>0</v>
      </c>
      <c r="BQ58" s="294">
        <f t="shared" si="33"/>
        <v>0</v>
      </c>
      <c r="BR58" s="294">
        <f t="shared" si="33"/>
        <v>0</v>
      </c>
      <c r="BS58" s="294">
        <f t="shared" si="33"/>
        <v>0</v>
      </c>
      <c r="BT58" s="294">
        <f t="shared" si="33"/>
        <v>0</v>
      </c>
      <c r="BU58" s="294">
        <f t="shared" ref="BU58:DH58" si="34">SUM(BU59:BU62)</f>
        <v>0</v>
      </c>
      <c r="BV58" s="294">
        <f t="shared" si="34"/>
        <v>0</v>
      </c>
      <c r="BW58" s="294">
        <f t="shared" si="34"/>
        <v>0</v>
      </c>
      <c r="BX58" s="294">
        <f t="shared" si="34"/>
        <v>0</v>
      </c>
      <c r="BY58" s="294">
        <f t="shared" si="34"/>
        <v>0</v>
      </c>
      <c r="BZ58" s="294">
        <f t="shared" si="34"/>
        <v>0</v>
      </c>
      <c r="CA58" s="294">
        <f t="shared" si="34"/>
        <v>0</v>
      </c>
      <c r="CB58" s="294">
        <f t="shared" si="34"/>
        <v>0</v>
      </c>
      <c r="CC58" s="294">
        <f t="shared" si="34"/>
        <v>0</v>
      </c>
      <c r="CD58" s="294">
        <f t="shared" si="34"/>
        <v>0</v>
      </c>
      <c r="CE58" s="294">
        <f t="shared" si="34"/>
        <v>0</v>
      </c>
      <c r="CF58" s="294">
        <f t="shared" si="34"/>
        <v>0</v>
      </c>
      <c r="CG58" s="294">
        <f t="shared" si="34"/>
        <v>0</v>
      </c>
      <c r="CH58" s="294">
        <f t="shared" si="34"/>
        <v>0</v>
      </c>
      <c r="CI58" s="294">
        <f t="shared" si="34"/>
        <v>0</v>
      </c>
      <c r="CJ58" s="294">
        <f t="shared" si="34"/>
        <v>0</v>
      </c>
      <c r="CK58" s="294">
        <f t="shared" si="34"/>
        <v>0</v>
      </c>
      <c r="CL58" s="294">
        <f t="shared" si="34"/>
        <v>0</v>
      </c>
      <c r="CM58" s="294">
        <f t="shared" si="34"/>
        <v>0</v>
      </c>
      <c r="CN58" s="294">
        <f t="shared" si="34"/>
        <v>0</v>
      </c>
      <c r="CO58" s="294">
        <f t="shared" si="34"/>
        <v>0</v>
      </c>
      <c r="CP58" s="294">
        <f t="shared" si="34"/>
        <v>0</v>
      </c>
      <c r="CQ58" s="294">
        <f t="shared" si="34"/>
        <v>0</v>
      </c>
      <c r="CR58" s="294">
        <f t="shared" si="34"/>
        <v>0</v>
      </c>
      <c r="CS58" s="294">
        <f t="shared" si="34"/>
        <v>0</v>
      </c>
      <c r="CT58" s="294">
        <f t="shared" si="34"/>
        <v>0</v>
      </c>
      <c r="CU58" s="294">
        <f t="shared" si="34"/>
        <v>0</v>
      </c>
      <c r="CV58" s="294">
        <f t="shared" si="34"/>
        <v>0</v>
      </c>
      <c r="CW58" s="294">
        <f t="shared" si="34"/>
        <v>0</v>
      </c>
      <c r="CX58" s="294">
        <f t="shared" si="34"/>
        <v>0</v>
      </c>
      <c r="CY58" s="294">
        <f t="shared" si="34"/>
        <v>0</v>
      </c>
      <c r="CZ58" s="294">
        <f t="shared" si="34"/>
        <v>0</v>
      </c>
      <c r="DA58" s="294">
        <f t="shared" si="34"/>
        <v>0</v>
      </c>
      <c r="DB58" s="294">
        <f t="shared" si="34"/>
        <v>0</v>
      </c>
      <c r="DC58" s="294">
        <f t="shared" si="34"/>
        <v>0</v>
      </c>
      <c r="DD58" s="294">
        <f t="shared" si="34"/>
        <v>0</v>
      </c>
      <c r="DE58" s="294">
        <f t="shared" si="34"/>
        <v>0</v>
      </c>
      <c r="DF58" s="294">
        <f t="shared" si="34"/>
        <v>0</v>
      </c>
      <c r="DG58" s="294">
        <f t="shared" si="34"/>
        <v>0</v>
      </c>
      <c r="DH58" s="353">
        <f>SUM(BJ58:DG58)</f>
        <v>0</v>
      </c>
    </row>
    <row r="59" spans="1:117" ht="33" x14ac:dyDescent="0.25">
      <c r="B59" s="158"/>
      <c r="C59" s="13"/>
      <c r="D59" s="150"/>
      <c r="E59" s="150"/>
      <c r="F59" s="354" t="s">
        <v>258</v>
      </c>
      <c r="G59" s="294">
        <f>'2_Видатки (базові)'!G59</f>
        <v>0</v>
      </c>
      <c r="H59" s="294">
        <f>'2_Видатки (базові)'!H59</f>
        <v>0</v>
      </c>
      <c r="I59" s="294">
        <f>'2_Видатки (базові)'!I59</f>
        <v>0</v>
      </c>
      <c r="J59" s="294">
        <f>'2_Видатки (базові)'!J59</f>
        <v>0</v>
      </c>
      <c r="K59" s="294">
        <f>'2_Видатки (базові)'!K59</f>
        <v>0</v>
      </c>
      <c r="L59" s="294">
        <f>'2_Видатки (базові)'!L59</f>
        <v>0</v>
      </c>
      <c r="M59" s="294">
        <f>'2_Видатки (базові)'!M59</f>
        <v>0</v>
      </c>
      <c r="N59" s="294">
        <f>'2_Видатки (базові)'!N59</f>
        <v>0</v>
      </c>
      <c r="O59" s="294">
        <f>'2_Видатки (базові)'!O59</f>
        <v>0</v>
      </c>
      <c r="P59" s="294">
        <f>'2_Видатки (базові)'!P59</f>
        <v>0</v>
      </c>
      <c r="Q59" s="294">
        <f>'2_Видатки (базові)'!Q59</f>
        <v>0</v>
      </c>
      <c r="R59" s="294">
        <f>'2_Видатки (базові)'!R59</f>
        <v>0</v>
      </c>
      <c r="S59" s="294">
        <f>'2_Видатки (базові)'!S59</f>
        <v>0</v>
      </c>
      <c r="T59" s="294">
        <f>'2_Видатки (базові)'!T59</f>
        <v>0</v>
      </c>
      <c r="U59" s="294">
        <f>'2_Видатки (базові)'!U59</f>
        <v>0</v>
      </c>
      <c r="V59" s="294">
        <f>'2_Видатки (базові)'!V59</f>
        <v>0</v>
      </c>
      <c r="W59" s="350">
        <f>'2_Видатки (базові)'!W59</f>
        <v>0</v>
      </c>
      <c r="X59" s="356">
        <f>'2_Видатки (базові)'!X59</f>
        <v>0</v>
      </c>
      <c r="Y59" s="294">
        <f>'2_Видатки (базові)'!Y59</f>
        <v>0</v>
      </c>
      <c r="Z59" s="294">
        <f>'2_Видатки (базові)'!Z59</f>
        <v>0</v>
      </c>
      <c r="AA59" s="294">
        <f>'2_Видатки (базові)'!AA59</f>
        <v>0</v>
      </c>
      <c r="AB59" s="294">
        <f>'2_Видатки (базові)'!AB59</f>
        <v>0</v>
      </c>
      <c r="AC59" s="294">
        <f>'2_Видатки (базові)'!AC59</f>
        <v>0</v>
      </c>
      <c r="AD59" s="294">
        <f>'2_Видатки (базові)'!AD59</f>
        <v>0</v>
      </c>
      <c r="AE59" s="294">
        <f>'2_Видатки (базові)'!AE59</f>
        <v>0</v>
      </c>
      <c r="AF59" s="294">
        <f>'2_Видатки (базові)'!AF59</f>
        <v>0</v>
      </c>
      <c r="AG59" s="294">
        <f>'2_Видатки (базові)'!AG59</f>
        <v>0</v>
      </c>
      <c r="AH59" s="294">
        <f>'2_Видатки (базові)'!AH59</f>
        <v>0</v>
      </c>
      <c r="AI59" s="294">
        <f>'2_Видатки (базові)'!AI59</f>
        <v>0</v>
      </c>
      <c r="AJ59" s="294">
        <f>'2_Видатки (базові)'!AJ59</f>
        <v>0</v>
      </c>
      <c r="AK59" s="294">
        <f>'2_Видатки (базові)'!AK59</f>
        <v>0</v>
      </c>
      <c r="AL59" s="294">
        <f>'2_Видатки (базові)'!AL59</f>
        <v>0</v>
      </c>
      <c r="AM59" s="294">
        <f>'2_Видатки (базові)'!AM59</f>
        <v>0</v>
      </c>
      <c r="AN59" s="294">
        <f>'2_Видатки (базові)'!AN59</f>
        <v>0</v>
      </c>
      <c r="AO59" s="294">
        <f>'2_Видатки (базові)'!AO59</f>
        <v>0</v>
      </c>
      <c r="AP59" s="294">
        <f>'2_Видатки (базові)'!AP59</f>
        <v>0</v>
      </c>
      <c r="AQ59" s="294">
        <f>'2_Видатки (базові)'!AQ59</f>
        <v>0</v>
      </c>
      <c r="AR59" s="294">
        <f>'2_Видатки (базові)'!AR59</f>
        <v>0</v>
      </c>
      <c r="AS59" s="294">
        <f>'2_Видатки (базові)'!AS59</f>
        <v>0</v>
      </c>
      <c r="AT59" s="294">
        <f>'2_Видатки (базові)'!AT59</f>
        <v>0</v>
      </c>
      <c r="AU59" s="294">
        <f>'2_Видатки (базові)'!AU59</f>
        <v>0</v>
      </c>
      <c r="AV59" s="294">
        <f>'2_Видатки (базові)'!AV59</f>
        <v>0</v>
      </c>
      <c r="AW59" s="294">
        <f>'2_Видатки (базові)'!AW59</f>
        <v>0</v>
      </c>
      <c r="AX59" s="294">
        <f>'2_Видатки (базові)'!AX59</f>
        <v>0</v>
      </c>
      <c r="AY59" s="294">
        <f>'2_Видатки (базові)'!AY59</f>
        <v>0</v>
      </c>
      <c r="AZ59" s="350">
        <f>'2_Видатки (базові)'!AZ59</f>
        <v>0</v>
      </c>
      <c r="BA59" s="356">
        <f>'2_Видатки (базові)'!BA59</f>
        <v>0</v>
      </c>
      <c r="BB59" s="294">
        <f>'2_Видатки (базові)'!BB59</f>
        <v>0</v>
      </c>
      <c r="BC59" s="294">
        <f>'2_Видатки (базові)'!BC59</f>
        <v>0</v>
      </c>
      <c r="BD59" s="294"/>
      <c r="BE59" s="294"/>
      <c r="BF59" s="294">
        <f>'2_Видатки (базові)'!BD59</f>
        <v>0</v>
      </c>
      <c r="BG59" s="294">
        <f>'2_Видатки (базові)'!BE59</f>
        <v>0</v>
      </c>
      <c r="BH59" s="355">
        <f>'2_Видатки (базові)'!BF59</f>
        <v>0</v>
      </c>
      <c r="BI59" s="350">
        <f>'2_Видатки (базові)'!BI59</f>
        <v>0</v>
      </c>
      <c r="BJ59" s="356">
        <f>'2_Видатки (базові)'!BJ59</f>
        <v>0</v>
      </c>
      <c r="BK59" s="294">
        <f>'2_Видатки (базові)'!BK59</f>
        <v>0</v>
      </c>
      <c r="BL59" s="294">
        <f>'2_Видатки (базові)'!BL59</f>
        <v>0</v>
      </c>
      <c r="BM59" s="294">
        <f>'2_Видатки (базові)'!BM59</f>
        <v>0</v>
      </c>
      <c r="BN59" s="294">
        <f>'2_Видатки (базові)'!BN59</f>
        <v>0</v>
      </c>
      <c r="BO59" s="294">
        <f>'2_Видатки (базові)'!BO59</f>
        <v>0</v>
      </c>
      <c r="BP59" s="294">
        <f>'2_Видатки (базові)'!BP59</f>
        <v>0</v>
      </c>
      <c r="BQ59" s="294">
        <f>'2_Видатки (базові)'!BQ59</f>
        <v>0</v>
      </c>
      <c r="BR59" s="294">
        <f>'2_Видатки (базові)'!BR59</f>
        <v>0</v>
      </c>
      <c r="BS59" s="294">
        <f>'2_Видатки (базові)'!BS59</f>
        <v>0</v>
      </c>
      <c r="BT59" s="294">
        <f>'2_Видатки (базові)'!BT59</f>
        <v>0</v>
      </c>
      <c r="BU59" s="294">
        <f>'2_Видатки (базові)'!BU59</f>
        <v>0</v>
      </c>
      <c r="BV59" s="355">
        <f>'2_Видатки (базові)'!BV59</f>
        <v>0</v>
      </c>
      <c r="BW59" s="350">
        <f>'2_Видатки (базові)'!BW59</f>
        <v>0</v>
      </c>
      <c r="BX59" s="356">
        <f>'2_Видатки (базові)'!BX59</f>
        <v>0</v>
      </c>
      <c r="BY59" s="294">
        <f>'2_Видатки (базові)'!BY59</f>
        <v>0</v>
      </c>
      <c r="BZ59" s="294">
        <f>'2_Видатки (базові)'!BZ59</f>
        <v>0</v>
      </c>
      <c r="CA59" s="294">
        <f>'2_Видатки (базові)'!CA59</f>
        <v>0</v>
      </c>
      <c r="CB59" s="294">
        <f>'2_Видатки (базові)'!CB59</f>
        <v>0</v>
      </c>
      <c r="CC59" s="294">
        <f>'2_Видатки (базові)'!CC59</f>
        <v>0</v>
      </c>
      <c r="CD59" s="294">
        <f>'2_Видатки (базові)'!CD59</f>
        <v>0</v>
      </c>
      <c r="CE59" s="294">
        <f>'2_Видатки (базові)'!CE59</f>
        <v>0</v>
      </c>
      <c r="CF59" s="294">
        <f>'2_Видатки (базові)'!CF59</f>
        <v>0</v>
      </c>
      <c r="CG59" s="294">
        <f>'2_Видатки (базові)'!CG59</f>
        <v>0</v>
      </c>
      <c r="CH59" s="294">
        <f>'2_Видатки (базові)'!CH59</f>
        <v>0</v>
      </c>
      <c r="CI59" s="294">
        <f>'2_Видатки (базові)'!CI59</f>
        <v>0</v>
      </c>
      <c r="CJ59" s="294">
        <f>'2_Видатки (базові)'!CJ59</f>
        <v>0</v>
      </c>
      <c r="CK59" s="294">
        <f>'2_Видатки (базові)'!CK59</f>
        <v>0</v>
      </c>
      <c r="CL59" s="294">
        <f>'2_Видатки (базові)'!CL59</f>
        <v>0</v>
      </c>
      <c r="CM59" s="294">
        <f>'2_Видатки (базові)'!CM59</f>
        <v>0</v>
      </c>
      <c r="CN59" s="294">
        <f>'2_Видатки (базові)'!CN59</f>
        <v>0</v>
      </c>
      <c r="CO59" s="294">
        <f>'2_Видатки (базові)'!CO59</f>
        <v>0</v>
      </c>
      <c r="CP59" s="294">
        <f>'2_Видатки (базові)'!CP59</f>
        <v>0</v>
      </c>
      <c r="CQ59" s="294">
        <f>'2_Видатки (базові)'!CQ59</f>
        <v>0</v>
      </c>
      <c r="CR59" s="294">
        <f>'2_Видатки (базові)'!CR59</f>
        <v>0</v>
      </c>
      <c r="CS59" s="294">
        <f>'2_Видатки (базові)'!CS59</f>
        <v>0</v>
      </c>
      <c r="CT59" s="294">
        <f>'2_Видатки (базові)'!CT59</f>
        <v>0</v>
      </c>
      <c r="CU59" s="294">
        <f>'2_Видатки (базові)'!CU59</f>
        <v>0</v>
      </c>
      <c r="CV59" s="294">
        <f>'2_Видатки (базові)'!CV59</f>
        <v>0</v>
      </c>
      <c r="CW59" s="294">
        <f>'2_Видатки (базові)'!CW59</f>
        <v>0</v>
      </c>
      <c r="CX59" s="294">
        <f>'2_Видатки (базові)'!CX59</f>
        <v>0</v>
      </c>
      <c r="CY59" s="294">
        <f>'2_Видатки (базові)'!CY59</f>
        <v>0</v>
      </c>
      <c r="CZ59" s="294">
        <f>'2_Видатки (базові)'!CZ59</f>
        <v>0</v>
      </c>
      <c r="DA59" s="294">
        <f>'2_Видатки (базові)'!DA59</f>
        <v>0</v>
      </c>
      <c r="DB59" s="294">
        <f>'2_Видатки (базові)'!DB59</f>
        <v>0</v>
      </c>
      <c r="DC59" s="294">
        <f>'2_Видатки (базові)'!DC59</f>
        <v>0</v>
      </c>
      <c r="DD59" s="294">
        <f>'2_Видатки (базові)'!DD59</f>
        <v>0</v>
      </c>
      <c r="DE59" s="294">
        <f>'2_Видатки (базові)'!DE59</f>
        <v>0</v>
      </c>
      <c r="DF59" s="294">
        <f>'2_Видатки (базові)'!DF59</f>
        <v>0</v>
      </c>
      <c r="DG59" s="294">
        <f>'2_Видатки (базові)'!DG59</f>
        <v>0</v>
      </c>
      <c r="DH59" s="350">
        <f>'2_Видатки (базові)'!DH59</f>
        <v>0</v>
      </c>
    </row>
    <row r="60" spans="1:117" ht="33" x14ac:dyDescent="0.25">
      <c r="B60" s="158"/>
      <c r="C60" s="13"/>
      <c r="D60" s="150"/>
      <c r="E60" s="150"/>
      <c r="F60" s="162" t="s">
        <v>259</v>
      </c>
      <c r="G60" s="152">
        <f>'2_Видатки (базові)'!G60</f>
        <v>0</v>
      </c>
      <c r="H60" s="152">
        <f>'2_Видатки (базові)'!H60</f>
        <v>0</v>
      </c>
      <c r="I60" s="152">
        <f>'2_Видатки (базові)'!I60</f>
        <v>0</v>
      </c>
      <c r="J60" s="152">
        <f>'2_Видатки (базові)'!J60</f>
        <v>0</v>
      </c>
      <c r="K60" s="152">
        <f>'2_Видатки (базові)'!K60</f>
        <v>0</v>
      </c>
      <c r="L60" s="152">
        <f>'2_Видатки (базові)'!L60</f>
        <v>0</v>
      </c>
      <c r="M60" s="152">
        <f>'2_Видатки (базові)'!M60</f>
        <v>0</v>
      </c>
      <c r="N60" s="152">
        <f>'2_Видатки (базові)'!N60</f>
        <v>0</v>
      </c>
      <c r="O60" s="152">
        <f>'2_Видатки (базові)'!O60</f>
        <v>0</v>
      </c>
      <c r="P60" s="152">
        <f>'2_Видатки (базові)'!P60</f>
        <v>0</v>
      </c>
      <c r="Q60" s="152">
        <f>'2_Видатки (базові)'!Q60</f>
        <v>0</v>
      </c>
      <c r="R60" s="152">
        <f>'2_Видатки (базові)'!R60</f>
        <v>0</v>
      </c>
      <c r="S60" s="152">
        <f>'2_Видатки (базові)'!S60</f>
        <v>0</v>
      </c>
      <c r="T60" s="152">
        <f>'2_Видатки (базові)'!T60</f>
        <v>0</v>
      </c>
      <c r="U60" s="152">
        <f>'2_Видатки (базові)'!U60</f>
        <v>0</v>
      </c>
      <c r="V60" s="152">
        <f>'2_Видатки (базові)'!V60</f>
        <v>0</v>
      </c>
      <c r="W60" s="351">
        <f>'2_Видатки (базові)'!W60</f>
        <v>0</v>
      </c>
      <c r="X60" s="347">
        <f>'2_Видатки (базові)'!X60</f>
        <v>0</v>
      </c>
      <c r="Y60" s="152">
        <f>'2_Видатки (базові)'!Y60</f>
        <v>0</v>
      </c>
      <c r="Z60" s="152">
        <f>'2_Видатки (базові)'!Z60</f>
        <v>0</v>
      </c>
      <c r="AA60" s="152">
        <f>'2_Видатки (базові)'!AA60</f>
        <v>0</v>
      </c>
      <c r="AB60" s="152">
        <f>'2_Видатки (базові)'!AB60</f>
        <v>0</v>
      </c>
      <c r="AC60" s="152">
        <f>'2_Видатки (базові)'!AC60</f>
        <v>0</v>
      </c>
      <c r="AD60" s="152">
        <f>'2_Видатки (базові)'!AD60</f>
        <v>0</v>
      </c>
      <c r="AE60" s="152">
        <f>'2_Видатки (базові)'!AE60</f>
        <v>0</v>
      </c>
      <c r="AF60" s="152">
        <f>'2_Видатки (базові)'!AF60</f>
        <v>0</v>
      </c>
      <c r="AG60" s="152">
        <f>'2_Видатки (базові)'!AG60</f>
        <v>0</v>
      </c>
      <c r="AH60" s="152">
        <f>'2_Видатки (базові)'!AH60</f>
        <v>0</v>
      </c>
      <c r="AI60" s="152">
        <f>'2_Видатки (базові)'!AI60</f>
        <v>0</v>
      </c>
      <c r="AJ60" s="152">
        <f>'2_Видатки (базові)'!AJ60</f>
        <v>0</v>
      </c>
      <c r="AK60" s="152">
        <f>'2_Видатки (базові)'!AK60</f>
        <v>0</v>
      </c>
      <c r="AL60" s="152">
        <f>'2_Видатки (базові)'!AL60</f>
        <v>0</v>
      </c>
      <c r="AM60" s="152">
        <f>'2_Видатки (базові)'!AM60</f>
        <v>0</v>
      </c>
      <c r="AN60" s="152">
        <f>'2_Видатки (базові)'!AN60</f>
        <v>0</v>
      </c>
      <c r="AO60" s="152">
        <f>'2_Видатки (базові)'!AO60</f>
        <v>0</v>
      </c>
      <c r="AP60" s="152">
        <f>'2_Видатки (базові)'!AP60</f>
        <v>0</v>
      </c>
      <c r="AQ60" s="152">
        <f>'2_Видатки (базові)'!AQ60</f>
        <v>0</v>
      </c>
      <c r="AR60" s="152">
        <f>'2_Видатки (базові)'!AR60</f>
        <v>0</v>
      </c>
      <c r="AS60" s="152">
        <f>'2_Видатки (базові)'!AS60</f>
        <v>0</v>
      </c>
      <c r="AT60" s="152">
        <f>'2_Видатки (базові)'!AT60</f>
        <v>0</v>
      </c>
      <c r="AU60" s="152">
        <f>'2_Видатки (базові)'!AU60</f>
        <v>0</v>
      </c>
      <c r="AV60" s="152">
        <f>'2_Видатки (базові)'!AV60</f>
        <v>0</v>
      </c>
      <c r="AW60" s="152">
        <f>'2_Видатки (базові)'!AW60</f>
        <v>0</v>
      </c>
      <c r="AX60" s="152">
        <f>'2_Видатки (базові)'!AX60</f>
        <v>0</v>
      </c>
      <c r="AY60" s="152">
        <f>'2_Видатки (базові)'!AY60</f>
        <v>0</v>
      </c>
      <c r="AZ60" s="351">
        <f>'2_Видатки (базові)'!AZ60</f>
        <v>0</v>
      </c>
      <c r="BA60" s="347">
        <f>'2_Видатки (базові)'!BA60</f>
        <v>0</v>
      </c>
      <c r="BB60" s="152">
        <f>'2_Видатки (базові)'!BB60</f>
        <v>0</v>
      </c>
      <c r="BC60" s="152">
        <f>'2_Видатки (базові)'!BC60</f>
        <v>0</v>
      </c>
      <c r="BD60" s="152"/>
      <c r="BE60" s="152"/>
      <c r="BF60" s="152">
        <f>'2_Видатки (базові)'!BD60</f>
        <v>0</v>
      </c>
      <c r="BG60" s="152">
        <f>'2_Видатки (базові)'!BE60</f>
        <v>0</v>
      </c>
      <c r="BH60" s="344">
        <f>'2_Видатки (базові)'!BF60</f>
        <v>0</v>
      </c>
      <c r="BI60" s="351">
        <f>'2_Видатки (базові)'!BI60</f>
        <v>0</v>
      </c>
      <c r="BJ60" s="347">
        <f>'2_Видатки (базові)'!BJ60</f>
        <v>0</v>
      </c>
      <c r="BK60" s="152">
        <f>'2_Видатки (базові)'!BK60</f>
        <v>0</v>
      </c>
      <c r="BL60" s="152">
        <f>'2_Видатки (базові)'!BL60</f>
        <v>0</v>
      </c>
      <c r="BM60" s="152">
        <f>'2_Видатки (базові)'!BM60</f>
        <v>0</v>
      </c>
      <c r="BN60" s="152">
        <f>'2_Видатки (базові)'!BN60</f>
        <v>0</v>
      </c>
      <c r="BO60" s="152">
        <f>'2_Видатки (базові)'!BO60</f>
        <v>0</v>
      </c>
      <c r="BP60" s="152">
        <f>'2_Видатки (базові)'!BP60</f>
        <v>0</v>
      </c>
      <c r="BQ60" s="152">
        <f>'2_Видатки (базові)'!BQ60</f>
        <v>0</v>
      </c>
      <c r="BR60" s="152">
        <f>'2_Видатки (базові)'!BR60</f>
        <v>0</v>
      </c>
      <c r="BS60" s="152">
        <f>'2_Видатки (базові)'!BS60</f>
        <v>0</v>
      </c>
      <c r="BT60" s="152">
        <f>'2_Видатки (базові)'!BT60</f>
        <v>0</v>
      </c>
      <c r="BU60" s="152">
        <f>'2_Видатки (базові)'!BU60</f>
        <v>0</v>
      </c>
      <c r="BV60" s="344">
        <f>'2_Видатки (базові)'!BV60</f>
        <v>0</v>
      </c>
      <c r="BW60" s="351">
        <f>'2_Видатки (базові)'!BW60</f>
        <v>0</v>
      </c>
      <c r="BX60" s="347">
        <f>'2_Видатки (базові)'!BX60</f>
        <v>0</v>
      </c>
      <c r="BY60" s="152">
        <f>'2_Видатки (базові)'!BY60</f>
        <v>0</v>
      </c>
      <c r="BZ60" s="152">
        <f>'2_Видатки (базові)'!BZ60</f>
        <v>0</v>
      </c>
      <c r="CA60" s="152">
        <f>'2_Видатки (базові)'!CA60</f>
        <v>0</v>
      </c>
      <c r="CB60" s="152">
        <f>'2_Видатки (базові)'!CB60</f>
        <v>0</v>
      </c>
      <c r="CC60" s="152">
        <f>'2_Видатки (базові)'!CC60</f>
        <v>0</v>
      </c>
      <c r="CD60" s="152">
        <f>'2_Видатки (базові)'!CD60</f>
        <v>0</v>
      </c>
      <c r="CE60" s="152">
        <f>'2_Видатки (базові)'!CE60</f>
        <v>0</v>
      </c>
      <c r="CF60" s="152">
        <f>'2_Видатки (базові)'!CF60</f>
        <v>0</v>
      </c>
      <c r="CG60" s="152">
        <f>'2_Видатки (базові)'!CG60</f>
        <v>0</v>
      </c>
      <c r="CH60" s="152">
        <f>'2_Видатки (базові)'!CH60</f>
        <v>0</v>
      </c>
      <c r="CI60" s="152">
        <f>'2_Видатки (базові)'!CI60</f>
        <v>0</v>
      </c>
      <c r="CJ60" s="152">
        <f>'2_Видатки (базові)'!CJ60</f>
        <v>0</v>
      </c>
      <c r="CK60" s="152">
        <f>'2_Видатки (базові)'!CK60</f>
        <v>0</v>
      </c>
      <c r="CL60" s="152">
        <f>'2_Видатки (базові)'!CL60</f>
        <v>0</v>
      </c>
      <c r="CM60" s="152">
        <f>'2_Видатки (базові)'!CM60</f>
        <v>0</v>
      </c>
      <c r="CN60" s="152">
        <f>'2_Видатки (базові)'!CN60</f>
        <v>0</v>
      </c>
      <c r="CO60" s="152">
        <f>'2_Видатки (базові)'!CO60</f>
        <v>0</v>
      </c>
      <c r="CP60" s="152">
        <f>'2_Видатки (базові)'!CP60</f>
        <v>0</v>
      </c>
      <c r="CQ60" s="152">
        <f>'2_Видатки (базові)'!CQ60</f>
        <v>0</v>
      </c>
      <c r="CR60" s="152">
        <f>'2_Видатки (базові)'!CR60</f>
        <v>0</v>
      </c>
      <c r="CS60" s="152">
        <f>'2_Видатки (базові)'!CS60</f>
        <v>0</v>
      </c>
      <c r="CT60" s="152">
        <f>'2_Видатки (базові)'!CT60</f>
        <v>0</v>
      </c>
      <c r="CU60" s="152">
        <f>'2_Видатки (базові)'!CU60</f>
        <v>0</v>
      </c>
      <c r="CV60" s="152">
        <f>'2_Видатки (базові)'!CV60</f>
        <v>0</v>
      </c>
      <c r="CW60" s="152">
        <f>'2_Видатки (базові)'!CW60</f>
        <v>0</v>
      </c>
      <c r="CX60" s="152">
        <f>'2_Видатки (базові)'!CX60</f>
        <v>0</v>
      </c>
      <c r="CY60" s="152">
        <f>'2_Видатки (базові)'!CY60</f>
        <v>0</v>
      </c>
      <c r="CZ60" s="152">
        <f>'2_Видатки (базові)'!CZ60</f>
        <v>0</v>
      </c>
      <c r="DA60" s="152">
        <f>'2_Видатки (базові)'!DA60</f>
        <v>0</v>
      </c>
      <c r="DB60" s="152">
        <f>'2_Видатки (базові)'!DB60</f>
        <v>0</v>
      </c>
      <c r="DC60" s="152">
        <f>'2_Видатки (базові)'!DC60</f>
        <v>0</v>
      </c>
      <c r="DD60" s="152">
        <f>'2_Видатки (базові)'!DD60</f>
        <v>0</v>
      </c>
      <c r="DE60" s="152">
        <f>'2_Видатки (базові)'!DE60</f>
        <v>0</v>
      </c>
      <c r="DF60" s="152">
        <f>'2_Видатки (базові)'!DF60</f>
        <v>0</v>
      </c>
      <c r="DG60" s="152">
        <f>'2_Видатки (базові)'!DG60</f>
        <v>0</v>
      </c>
      <c r="DH60" s="351">
        <f>'2_Видатки (базові)'!DH60</f>
        <v>0</v>
      </c>
    </row>
    <row r="61" spans="1:117" ht="33" x14ac:dyDescent="0.25">
      <c r="B61" s="158"/>
      <c r="C61" s="13"/>
      <c r="D61" s="150"/>
      <c r="E61" s="150"/>
      <c r="F61" s="162" t="s">
        <v>260</v>
      </c>
      <c r="G61" s="152">
        <f>W61+AZ61+BI61+DH61</f>
        <v>0</v>
      </c>
      <c r="H61" s="99">
        <f>'2_Видатки (базові)'!H61</f>
        <v>0</v>
      </c>
      <c r="I61" s="99">
        <f>'2_Видатки (базові)'!I61</f>
        <v>0</v>
      </c>
      <c r="J61" s="99">
        <f>'2_Видатки (базові)'!J61</f>
        <v>0</v>
      </c>
      <c r="K61" s="99">
        <f>'2_Видатки (базові)'!K61</f>
        <v>0</v>
      </c>
      <c r="L61" s="99">
        <f>'2_Видатки (базові)'!L61</f>
        <v>0</v>
      </c>
      <c r="M61" s="99">
        <f>'2_Видатки (базові)'!M61</f>
        <v>0</v>
      </c>
      <c r="N61" s="99">
        <f>'2_Видатки (базові)'!N61</f>
        <v>0</v>
      </c>
      <c r="O61" s="99">
        <f>'2_Видатки (базові)'!O61</f>
        <v>0</v>
      </c>
      <c r="P61" s="99">
        <f>'2_Видатки (базові)'!P61</f>
        <v>0</v>
      </c>
      <c r="Q61" s="99">
        <f>'2_Видатки (базові)'!Q61</f>
        <v>0</v>
      </c>
      <c r="R61" s="99">
        <f>'2_Видатки (базові)'!R61</f>
        <v>0</v>
      </c>
      <c r="S61" s="99">
        <f>'2_Видатки (базові)'!S61</f>
        <v>0</v>
      </c>
      <c r="T61" s="99">
        <f>'2_Видатки (базові)'!T61</f>
        <v>0</v>
      </c>
      <c r="U61" s="99">
        <f>'2_Видатки (базові)'!U61</f>
        <v>0</v>
      </c>
      <c r="V61" s="99">
        <f>'2_Видатки (базові)'!V61</f>
        <v>0</v>
      </c>
      <c r="W61" s="352">
        <f>SUM(H61:V61)</f>
        <v>0</v>
      </c>
      <c r="X61" s="348">
        <f>'2_Видатки (базові)'!X61</f>
        <v>0</v>
      </c>
      <c r="Y61" s="99">
        <f>'2_Видатки (базові)'!Y61</f>
        <v>0</v>
      </c>
      <c r="Z61" s="99">
        <f>'2_Видатки (базові)'!Z61</f>
        <v>0</v>
      </c>
      <c r="AA61" s="99">
        <f>'2_Видатки (базові)'!AA61</f>
        <v>0</v>
      </c>
      <c r="AB61" s="99">
        <f>'2_Видатки (базові)'!AB61</f>
        <v>0</v>
      </c>
      <c r="AC61" s="99">
        <f>'2_Видатки (базові)'!AC61</f>
        <v>0</v>
      </c>
      <c r="AD61" s="99">
        <f>'2_Видатки (базові)'!AD61</f>
        <v>0</v>
      </c>
      <c r="AE61" s="99">
        <f>'2_Видатки (базові)'!AE61</f>
        <v>0</v>
      </c>
      <c r="AF61" s="99">
        <f>'2_Видатки (базові)'!AF61</f>
        <v>0</v>
      </c>
      <c r="AG61" s="99">
        <f>'2_Видатки (базові)'!AG61</f>
        <v>0</v>
      </c>
      <c r="AH61" s="99">
        <f>'2_Видатки (базові)'!AH61</f>
        <v>0</v>
      </c>
      <c r="AI61" s="99">
        <f>'2_Видатки (базові)'!AI61</f>
        <v>0</v>
      </c>
      <c r="AJ61" s="99">
        <f>'2_Видатки (базові)'!AJ61</f>
        <v>0</v>
      </c>
      <c r="AK61" s="99">
        <f>'2_Видатки (базові)'!AK61</f>
        <v>0</v>
      </c>
      <c r="AL61" s="99">
        <f>'2_Видатки (базові)'!AL61</f>
        <v>0</v>
      </c>
      <c r="AM61" s="99">
        <f>'2_Видатки (базові)'!AM61</f>
        <v>0</v>
      </c>
      <c r="AN61" s="99">
        <f>'2_Видатки (базові)'!AN61</f>
        <v>0</v>
      </c>
      <c r="AO61" s="99">
        <f>'2_Видатки (базові)'!AO61</f>
        <v>0</v>
      </c>
      <c r="AP61" s="99">
        <f>'2_Видатки (базові)'!AP61</f>
        <v>0</v>
      </c>
      <c r="AQ61" s="99">
        <f>'2_Видатки (базові)'!AQ61</f>
        <v>0</v>
      </c>
      <c r="AR61" s="99">
        <f>'2_Видатки (базові)'!AR61</f>
        <v>0</v>
      </c>
      <c r="AS61" s="99">
        <f>'2_Видатки (базові)'!AS61</f>
        <v>0</v>
      </c>
      <c r="AT61" s="99">
        <f>'2_Видатки (базові)'!AT61</f>
        <v>0</v>
      </c>
      <c r="AU61" s="99">
        <f>'2_Видатки (базові)'!AU61</f>
        <v>0</v>
      </c>
      <c r="AV61" s="99">
        <f>'2_Видатки (базові)'!AV61</f>
        <v>0</v>
      </c>
      <c r="AW61" s="99">
        <f>'2_Видатки (базові)'!AW61</f>
        <v>0</v>
      </c>
      <c r="AX61" s="99">
        <f>'2_Видатки (базові)'!AX61</f>
        <v>0</v>
      </c>
      <c r="AY61" s="99">
        <f>'2_Видатки (базові)'!AY61</f>
        <v>0</v>
      </c>
      <c r="AZ61" s="352">
        <f>SUM(X61:AY61)</f>
        <v>0</v>
      </c>
      <c r="BA61" s="348">
        <f>'2_Видатки (базові)'!BA61</f>
        <v>0</v>
      </c>
      <c r="BB61" s="99">
        <f>'2_Видатки (базові)'!BB61</f>
        <v>0</v>
      </c>
      <c r="BC61" s="99">
        <f>'2_Видатки (базові)'!BC61</f>
        <v>0</v>
      </c>
      <c r="BD61" s="99"/>
      <c r="BE61" s="99"/>
      <c r="BF61" s="99">
        <f>'2_Видатки (базові)'!BD61</f>
        <v>0</v>
      </c>
      <c r="BG61" s="99">
        <f>'2_Видатки (базові)'!BE61</f>
        <v>0</v>
      </c>
      <c r="BH61" s="345">
        <f>'2_Видатки (базові)'!BF61</f>
        <v>0</v>
      </c>
      <c r="BI61" s="352">
        <f>SUM(BA61:BH61)</f>
        <v>0</v>
      </c>
      <c r="BJ61" s="348">
        <f>'2_Видатки (базові)'!BJ61</f>
        <v>0</v>
      </c>
      <c r="BK61" s="99">
        <f>'2_Видатки (базові)'!BK61</f>
        <v>0</v>
      </c>
      <c r="BL61" s="99">
        <f>'2_Видатки (базові)'!BL61</f>
        <v>0</v>
      </c>
      <c r="BM61" s="99">
        <f>'2_Видатки (базові)'!BM61</f>
        <v>0</v>
      </c>
      <c r="BN61" s="99">
        <f>'2_Видатки (базові)'!BN61</f>
        <v>0</v>
      </c>
      <c r="BO61" s="99">
        <f>'2_Видатки (базові)'!BO61</f>
        <v>0</v>
      </c>
      <c r="BP61" s="99">
        <f>'2_Видатки (базові)'!BP61</f>
        <v>0</v>
      </c>
      <c r="BQ61" s="99">
        <f>'2_Видатки (базові)'!BQ61</f>
        <v>0</v>
      </c>
      <c r="BR61" s="99">
        <f>'2_Видатки (базові)'!BR61</f>
        <v>0</v>
      </c>
      <c r="BS61" s="99">
        <f>'2_Видатки (базові)'!BS61</f>
        <v>0</v>
      </c>
      <c r="BT61" s="99">
        <f>'2_Видатки (базові)'!BT61</f>
        <v>0</v>
      </c>
      <c r="BU61" s="99">
        <f>'2_Видатки (базові)'!BU61</f>
        <v>0</v>
      </c>
      <c r="BV61" s="345">
        <f>'2_Видатки (базові)'!BV61</f>
        <v>0</v>
      </c>
      <c r="BW61" s="358">
        <f>'2_Видатки (базові)'!BW61</f>
        <v>0</v>
      </c>
      <c r="BX61" s="348">
        <f>'2_Видатки (базові)'!BX61</f>
        <v>0</v>
      </c>
      <c r="BY61" s="99">
        <f>'2_Видатки (базові)'!BY61</f>
        <v>0</v>
      </c>
      <c r="BZ61" s="99">
        <f>'2_Видатки (базові)'!BZ61</f>
        <v>0</v>
      </c>
      <c r="CA61" s="99">
        <f>'2_Видатки (базові)'!CA61</f>
        <v>0</v>
      </c>
      <c r="CB61" s="99">
        <f>'2_Видатки (базові)'!CB61</f>
        <v>0</v>
      </c>
      <c r="CC61" s="99">
        <f>'2_Видатки (базові)'!CC61</f>
        <v>0</v>
      </c>
      <c r="CD61" s="99">
        <f>'2_Видатки (базові)'!CD61</f>
        <v>0</v>
      </c>
      <c r="CE61" s="99">
        <f>'2_Видатки (базові)'!CE61</f>
        <v>0</v>
      </c>
      <c r="CF61" s="99">
        <f>'2_Видатки (базові)'!CF61</f>
        <v>0</v>
      </c>
      <c r="CG61" s="99">
        <f>'2_Видатки (базові)'!CG61</f>
        <v>0</v>
      </c>
      <c r="CH61" s="99">
        <f>'2_Видатки (базові)'!CH61</f>
        <v>0</v>
      </c>
      <c r="CI61" s="99">
        <f>'2_Видатки (базові)'!CI61</f>
        <v>0</v>
      </c>
      <c r="CJ61" s="99">
        <f>'2_Видатки (базові)'!CJ61</f>
        <v>0</v>
      </c>
      <c r="CK61" s="99">
        <f>'2_Видатки (базові)'!CK61</f>
        <v>0</v>
      </c>
      <c r="CL61" s="99">
        <f>'2_Видатки (базові)'!CL61</f>
        <v>0</v>
      </c>
      <c r="CM61" s="99">
        <f>'2_Видатки (базові)'!CM61</f>
        <v>0</v>
      </c>
      <c r="CN61" s="99">
        <f>'2_Видатки (базові)'!CN61</f>
        <v>0</v>
      </c>
      <c r="CO61" s="99">
        <f>'2_Видатки (базові)'!CO61</f>
        <v>0</v>
      </c>
      <c r="CP61" s="99">
        <f>'2_Видатки (базові)'!CP61</f>
        <v>0</v>
      </c>
      <c r="CQ61" s="99">
        <f>'2_Видатки (базові)'!CQ61</f>
        <v>0</v>
      </c>
      <c r="CR61" s="99">
        <f>'2_Видатки (базові)'!CR61</f>
        <v>0</v>
      </c>
      <c r="CS61" s="99">
        <f>'2_Видатки (базові)'!CS61</f>
        <v>0</v>
      </c>
      <c r="CT61" s="99">
        <f>'2_Видатки (базові)'!CT61</f>
        <v>0</v>
      </c>
      <c r="CU61" s="99">
        <f>'2_Видатки (базові)'!CU61</f>
        <v>0</v>
      </c>
      <c r="CV61" s="99">
        <f>'2_Видатки (базові)'!CV61</f>
        <v>0</v>
      </c>
      <c r="CW61" s="99">
        <f>'2_Видатки (базові)'!CW61</f>
        <v>0</v>
      </c>
      <c r="CX61" s="99">
        <f>'2_Видатки (базові)'!CX61</f>
        <v>0</v>
      </c>
      <c r="CY61" s="99">
        <f>'2_Видатки (базові)'!CY61</f>
        <v>0</v>
      </c>
      <c r="CZ61" s="99">
        <f>'2_Видатки (базові)'!CZ61</f>
        <v>0</v>
      </c>
      <c r="DA61" s="99">
        <f>'2_Видатки (базові)'!DA61</f>
        <v>0</v>
      </c>
      <c r="DB61" s="99">
        <f>'2_Видатки (базові)'!DB61</f>
        <v>0</v>
      </c>
      <c r="DC61" s="99">
        <f>'2_Видатки (базові)'!DC61</f>
        <v>0</v>
      </c>
      <c r="DD61" s="99">
        <f>'2_Видатки (базові)'!DD61</f>
        <v>0</v>
      </c>
      <c r="DE61" s="99">
        <f>'2_Видатки (базові)'!DE61</f>
        <v>0</v>
      </c>
      <c r="DF61" s="99">
        <f>'2_Видатки (базові)'!DF61</f>
        <v>0</v>
      </c>
      <c r="DG61" s="99">
        <f>'2_Видатки (базові)'!DG61</f>
        <v>0</v>
      </c>
      <c r="DH61" s="352">
        <f>SUM(BJ61:DG61)</f>
        <v>0</v>
      </c>
    </row>
    <row r="62" spans="1:117" ht="33.75" thickBot="1" x14ac:dyDescent="0.3">
      <c r="B62" s="158"/>
      <c r="C62" s="13"/>
      <c r="D62" s="150"/>
      <c r="E62" s="150"/>
      <c r="F62" s="163" t="s">
        <v>262</v>
      </c>
      <c r="G62" s="295">
        <f>W62+AZ62+BI62+DH62</f>
        <v>0</v>
      </c>
      <c r="H62" s="343">
        <f>'2_Видатки (базові)'!H62</f>
        <v>0</v>
      </c>
      <c r="I62" s="343">
        <f>'2_Видатки (базові)'!I62</f>
        <v>0</v>
      </c>
      <c r="J62" s="343">
        <f>'2_Видатки (базові)'!J62</f>
        <v>0</v>
      </c>
      <c r="K62" s="343">
        <f>'2_Видатки (базові)'!K62</f>
        <v>0</v>
      </c>
      <c r="L62" s="343">
        <f>'2_Видатки (базові)'!L62</f>
        <v>0</v>
      </c>
      <c r="M62" s="343">
        <f>'2_Видатки (базові)'!M62</f>
        <v>0</v>
      </c>
      <c r="N62" s="343">
        <f>'2_Видатки (базові)'!N62</f>
        <v>0</v>
      </c>
      <c r="O62" s="343">
        <f>'2_Видатки (базові)'!O62</f>
        <v>0</v>
      </c>
      <c r="P62" s="343">
        <f>'2_Видатки (базові)'!P62</f>
        <v>0</v>
      </c>
      <c r="Q62" s="343">
        <f>'2_Видатки (базові)'!Q62</f>
        <v>0</v>
      </c>
      <c r="R62" s="343">
        <f>'2_Видатки (базові)'!R62</f>
        <v>0</v>
      </c>
      <c r="S62" s="343">
        <f>'2_Видатки (базові)'!S62</f>
        <v>0</v>
      </c>
      <c r="T62" s="343">
        <f>'2_Видатки (базові)'!T62</f>
        <v>0</v>
      </c>
      <c r="U62" s="343">
        <f>'2_Видатки (базові)'!U62</f>
        <v>0</v>
      </c>
      <c r="V62" s="343">
        <f>'2_Видатки (базові)'!V62</f>
        <v>0</v>
      </c>
      <c r="W62" s="353">
        <f>SUM(H62:V62)</f>
        <v>0</v>
      </c>
      <c r="X62" s="349">
        <f>'2_Видатки (базові)'!X62</f>
        <v>0</v>
      </c>
      <c r="Y62" s="343">
        <f>'2_Видатки (базові)'!Y62</f>
        <v>0</v>
      </c>
      <c r="Z62" s="343">
        <f>'2_Видатки (базові)'!Z62</f>
        <v>0</v>
      </c>
      <c r="AA62" s="343">
        <f>'2_Видатки (базові)'!AA62</f>
        <v>0</v>
      </c>
      <c r="AB62" s="343">
        <f>'2_Видатки (базові)'!AB62</f>
        <v>0</v>
      </c>
      <c r="AC62" s="343">
        <f>'2_Видатки (базові)'!AC62</f>
        <v>0</v>
      </c>
      <c r="AD62" s="343">
        <f>'2_Видатки (базові)'!AD62</f>
        <v>0</v>
      </c>
      <c r="AE62" s="343">
        <f>'2_Видатки (базові)'!AE62</f>
        <v>0</v>
      </c>
      <c r="AF62" s="343">
        <f>'2_Видатки (базові)'!AF62</f>
        <v>0</v>
      </c>
      <c r="AG62" s="343">
        <f>'2_Видатки (базові)'!AG62</f>
        <v>0</v>
      </c>
      <c r="AH62" s="343">
        <f>'2_Видатки (базові)'!AH62</f>
        <v>0</v>
      </c>
      <c r="AI62" s="343">
        <f>'2_Видатки (базові)'!AI62</f>
        <v>0</v>
      </c>
      <c r="AJ62" s="343">
        <f>'2_Видатки (базові)'!AJ62</f>
        <v>0</v>
      </c>
      <c r="AK62" s="343">
        <f>'2_Видатки (базові)'!AK62</f>
        <v>0</v>
      </c>
      <c r="AL62" s="343">
        <f>'2_Видатки (базові)'!AL62</f>
        <v>0</v>
      </c>
      <c r="AM62" s="343">
        <f>'2_Видатки (базові)'!AM62</f>
        <v>0</v>
      </c>
      <c r="AN62" s="343">
        <f>'2_Видатки (базові)'!AN62</f>
        <v>0</v>
      </c>
      <c r="AO62" s="343">
        <f>'2_Видатки (базові)'!AO62</f>
        <v>0</v>
      </c>
      <c r="AP62" s="343">
        <f>'2_Видатки (базові)'!AP62</f>
        <v>0</v>
      </c>
      <c r="AQ62" s="343">
        <f>'2_Видатки (базові)'!AQ62</f>
        <v>0</v>
      </c>
      <c r="AR62" s="343">
        <f>'2_Видатки (базові)'!AR62</f>
        <v>0</v>
      </c>
      <c r="AS62" s="343">
        <f>'2_Видатки (базові)'!AS62</f>
        <v>0</v>
      </c>
      <c r="AT62" s="343">
        <f>'2_Видатки (базові)'!AT62</f>
        <v>0</v>
      </c>
      <c r="AU62" s="343">
        <f>'2_Видатки (базові)'!AU62</f>
        <v>0</v>
      </c>
      <c r="AV62" s="343">
        <f>'2_Видатки (базові)'!AV62</f>
        <v>0</v>
      </c>
      <c r="AW62" s="343">
        <f>'2_Видатки (базові)'!AW62</f>
        <v>0</v>
      </c>
      <c r="AX62" s="343">
        <f>'2_Видатки (базові)'!AX62</f>
        <v>0</v>
      </c>
      <c r="AY62" s="343">
        <f>'2_Видатки (базові)'!AY62</f>
        <v>0</v>
      </c>
      <c r="AZ62" s="353">
        <f>SUM(X62:AY62)</f>
        <v>0</v>
      </c>
      <c r="BA62" s="349">
        <f>'2_Видатки (базові)'!BA62</f>
        <v>0</v>
      </c>
      <c r="BB62" s="343">
        <f>'2_Видатки (базові)'!BB62</f>
        <v>0</v>
      </c>
      <c r="BC62" s="343">
        <f>'2_Видатки (базові)'!BC62</f>
        <v>0</v>
      </c>
      <c r="BD62" s="343"/>
      <c r="BE62" s="343"/>
      <c r="BF62" s="343">
        <f>'2_Видатки (базові)'!BD62</f>
        <v>0</v>
      </c>
      <c r="BG62" s="343">
        <f>'2_Видатки (базові)'!BE62</f>
        <v>0</v>
      </c>
      <c r="BH62" s="346">
        <f>'2_Видатки (базові)'!BF62</f>
        <v>0</v>
      </c>
      <c r="BI62" s="353">
        <f>SUM(BA62:BH62)</f>
        <v>0</v>
      </c>
      <c r="BJ62" s="349">
        <f>'2_Видатки (базові)'!BJ62</f>
        <v>0</v>
      </c>
      <c r="BK62" s="343">
        <f>'2_Видатки (базові)'!BK62</f>
        <v>0</v>
      </c>
      <c r="BL62" s="343">
        <f>'2_Видатки (базові)'!BL62</f>
        <v>0</v>
      </c>
      <c r="BM62" s="343">
        <f>'2_Видатки (базові)'!BM62</f>
        <v>0</v>
      </c>
      <c r="BN62" s="343">
        <f>'2_Видатки (базові)'!BN62</f>
        <v>0</v>
      </c>
      <c r="BO62" s="343">
        <f>'2_Видатки (базові)'!BO62</f>
        <v>0</v>
      </c>
      <c r="BP62" s="343">
        <f>'2_Видатки (базові)'!BP62</f>
        <v>0</v>
      </c>
      <c r="BQ62" s="343">
        <f>'2_Видатки (базові)'!BQ62</f>
        <v>0</v>
      </c>
      <c r="BR62" s="343">
        <f>'2_Видатки (базові)'!BR62</f>
        <v>0</v>
      </c>
      <c r="BS62" s="343">
        <f>'2_Видатки (базові)'!BS62</f>
        <v>0</v>
      </c>
      <c r="BT62" s="343">
        <f>'2_Видатки (базові)'!BT62</f>
        <v>0</v>
      </c>
      <c r="BU62" s="343">
        <f>'2_Видатки (базові)'!BU62</f>
        <v>0</v>
      </c>
      <c r="BV62" s="346">
        <f>'2_Видатки (базові)'!BV62</f>
        <v>0</v>
      </c>
      <c r="BW62" s="359">
        <f>'2_Видатки (базові)'!BW62</f>
        <v>0</v>
      </c>
      <c r="BX62" s="514">
        <f>'2_Видатки (базові)'!BX62</f>
        <v>0</v>
      </c>
      <c r="BY62" s="515">
        <f>'2_Видатки (базові)'!BY62</f>
        <v>0</v>
      </c>
      <c r="BZ62" s="515">
        <f>'2_Видатки (базові)'!BZ62</f>
        <v>0</v>
      </c>
      <c r="CA62" s="515">
        <f>'2_Видатки (базові)'!CA62</f>
        <v>0</v>
      </c>
      <c r="CB62" s="515">
        <f>'2_Видатки (базові)'!CB62</f>
        <v>0</v>
      </c>
      <c r="CC62" s="515">
        <f>'2_Видатки (базові)'!CC62</f>
        <v>0</v>
      </c>
      <c r="CD62" s="515">
        <f>'2_Видатки (базові)'!CD62</f>
        <v>0</v>
      </c>
      <c r="CE62" s="515">
        <f>'2_Видатки (базові)'!CE62</f>
        <v>0</v>
      </c>
      <c r="CF62" s="515">
        <f>'2_Видатки (базові)'!CF62</f>
        <v>0</v>
      </c>
      <c r="CG62" s="515">
        <f>'2_Видатки (базові)'!CG62</f>
        <v>0</v>
      </c>
      <c r="CH62" s="515">
        <f>'2_Видатки (базові)'!CH62</f>
        <v>0</v>
      </c>
      <c r="CI62" s="515">
        <f>'2_Видатки (базові)'!CI62</f>
        <v>0</v>
      </c>
      <c r="CJ62" s="515">
        <f>'2_Видатки (базові)'!CJ62</f>
        <v>0</v>
      </c>
      <c r="CK62" s="515">
        <f>'2_Видатки (базові)'!CK62</f>
        <v>0</v>
      </c>
      <c r="CL62" s="515">
        <f>'2_Видатки (базові)'!CL62</f>
        <v>0</v>
      </c>
      <c r="CM62" s="515">
        <f>'2_Видатки (базові)'!CM62</f>
        <v>0</v>
      </c>
      <c r="CN62" s="515">
        <f>'2_Видатки (базові)'!CN62</f>
        <v>0</v>
      </c>
      <c r="CO62" s="515">
        <f>'2_Видатки (базові)'!CO62</f>
        <v>0</v>
      </c>
      <c r="CP62" s="515">
        <f>'2_Видатки (базові)'!CP62</f>
        <v>0</v>
      </c>
      <c r="CQ62" s="515">
        <f>'2_Видатки (базові)'!CQ62</f>
        <v>0</v>
      </c>
      <c r="CR62" s="515">
        <f>'2_Видатки (базові)'!CR62</f>
        <v>0</v>
      </c>
      <c r="CS62" s="515">
        <f>'2_Видатки (базові)'!CS62</f>
        <v>0</v>
      </c>
      <c r="CT62" s="515">
        <f>'2_Видатки (базові)'!CT62</f>
        <v>0</v>
      </c>
      <c r="CU62" s="515">
        <f>'2_Видатки (базові)'!CU62</f>
        <v>0</v>
      </c>
      <c r="CV62" s="515">
        <f>'2_Видатки (базові)'!CV62</f>
        <v>0</v>
      </c>
      <c r="CW62" s="515">
        <f>'2_Видатки (базові)'!CW62</f>
        <v>0</v>
      </c>
      <c r="CX62" s="515">
        <f>'2_Видатки (базові)'!CX62</f>
        <v>0</v>
      </c>
      <c r="CY62" s="515">
        <f>'2_Видатки (базові)'!CY62</f>
        <v>0</v>
      </c>
      <c r="CZ62" s="515">
        <f>'2_Видатки (базові)'!CZ62</f>
        <v>0</v>
      </c>
      <c r="DA62" s="515">
        <f>'2_Видатки (базові)'!DA62</f>
        <v>0</v>
      </c>
      <c r="DB62" s="515">
        <f>'2_Видатки (базові)'!DB62</f>
        <v>0</v>
      </c>
      <c r="DC62" s="515">
        <f>'2_Видатки (базові)'!DC62</f>
        <v>0</v>
      </c>
      <c r="DD62" s="515">
        <f>'2_Видатки (базові)'!DD62</f>
        <v>0</v>
      </c>
      <c r="DE62" s="515">
        <f>'2_Видатки (базові)'!DE62</f>
        <v>0</v>
      </c>
      <c r="DF62" s="515">
        <f>'2_Видатки (базові)'!DF62</f>
        <v>0</v>
      </c>
      <c r="DG62" s="515">
        <f>'2_Видатки (базові)'!DG62</f>
        <v>0</v>
      </c>
      <c r="DH62" s="353">
        <f>SUM(BJ62:DG62)</f>
        <v>0</v>
      </c>
    </row>
    <row r="63" spans="1:117" ht="59.25" customHeight="1" x14ac:dyDescent="0.25">
      <c r="B63" s="101"/>
      <c r="F63" s="165" t="s">
        <v>263</v>
      </c>
      <c r="G63" s="294">
        <f>W63+AZ63+BI63+DH63</f>
        <v>0</v>
      </c>
      <c r="H63" s="294">
        <f>SUM(H64:H67)</f>
        <v>0</v>
      </c>
      <c r="I63" s="294">
        <f t="shared" ref="I63:K63" si="35">SUM(I64:I67)</f>
        <v>0</v>
      </c>
      <c r="J63" s="294">
        <f t="shared" si="35"/>
        <v>0</v>
      </c>
      <c r="K63" s="294">
        <f t="shared" si="35"/>
        <v>0</v>
      </c>
      <c r="L63" s="294">
        <f>SUM(L64:L67)</f>
        <v>0</v>
      </c>
      <c r="M63" s="294">
        <f t="shared" ref="M63:Q63" si="36">SUM(M64:M67)</f>
        <v>0</v>
      </c>
      <c r="N63" s="294">
        <f t="shared" si="36"/>
        <v>0</v>
      </c>
      <c r="O63" s="294">
        <f t="shared" si="36"/>
        <v>0</v>
      </c>
      <c r="P63" s="294">
        <f t="shared" si="36"/>
        <v>0</v>
      </c>
      <c r="Q63" s="294">
        <f t="shared" si="36"/>
        <v>0</v>
      </c>
      <c r="R63" s="294">
        <f t="shared" ref="R63:V63" si="37">SUM(R64:R67)</f>
        <v>0</v>
      </c>
      <c r="S63" s="294">
        <f t="shared" si="37"/>
        <v>0</v>
      </c>
      <c r="T63" s="294">
        <f t="shared" si="37"/>
        <v>0</v>
      </c>
      <c r="U63" s="294">
        <f t="shared" si="37"/>
        <v>0</v>
      </c>
      <c r="V63" s="502">
        <f t="shared" si="37"/>
        <v>0</v>
      </c>
      <c r="W63" s="360">
        <f>SUM(H63:V63)</f>
        <v>0</v>
      </c>
      <c r="X63" s="503">
        <f>SUM(X64:X67)</f>
        <v>0</v>
      </c>
      <c r="Y63" s="294">
        <f t="shared" ref="Y63:AY63" si="38">SUM(Y64:Y67)</f>
        <v>0</v>
      </c>
      <c r="Z63" s="294">
        <f t="shared" si="38"/>
        <v>0</v>
      </c>
      <c r="AA63" s="294">
        <f t="shared" si="38"/>
        <v>0</v>
      </c>
      <c r="AB63" s="294">
        <f t="shared" si="38"/>
        <v>0</v>
      </c>
      <c r="AC63" s="294">
        <f t="shared" si="38"/>
        <v>0</v>
      </c>
      <c r="AD63" s="294">
        <f t="shared" si="38"/>
        <v>0</v>
      </c>
      <c r="AE63" s="294">
        <f t="shared" si="38"/>
        <v>0</v>
      </c>
      <c r="AF63" s="294">
        <f t="shared" si="38"/>
        <v>0</v>
      </c>
      <c r="AG63" s="294">
        <f t="shared" si="38"/>
        <v>0</v>
      </c>
      <c r="AH63" s="294">
        <f t="shared" si="38"/>
        <v>0</v>
      </c>
      <c r="AI63" s="294">
        <f t="shared" si="38"/>
        <v>0</v>
      </c>
      <c r="AJ63" s="294">
        <f t="shared" si="38"/>
        <v>0</v>
      </c>
      <c r="AK63" s="294">
        <f t="shared" ref="AK63:AT63" si="39">SUM(AK64:AK67)</f>
        <v>0</v>
      </c>
      <c r="AL63" s="294">
        <f t="shared" si="39"/>
        <v>0</v>
      </c>
      <c r="AM63" s="294">
        <f t="shared" si="39"/>
        <v>0</v>
      </c>
      <c r="AN63" s="294">
        <f t="shared" si="39"/>
        <v>0</v>
      </c>
      <c r="AO63" s="294">
        <f t="shared" si="39"/>
        <v>0</v>
      </c>
      <c r="AP63" s="294">
        <f t="shared" si="39"/>
        <v>0</v>
      </c>
      <c r="AQ63" s="294">
        <f t="shared" si="39"/>
        <v>0</v>
      </c>
      <c r="AR63" s="294">
        <f t="shared" si="39"/>
        <v>0</v>
      </c>
      <c r="AS63" s="294">
        <f t="shared" si="39"/>
        <v>0</v>
      </c>
      <c r="AT63" s="294">
        <f t="shared" si="39"/>
        <v>0</v>
      </c>
      <c r="AU63" s="294">
        <f t="shared" si="38"/>
        <v>0</v>
      </c>
      <c r="AV63" s="294">
        <f t="shared" si="38"/>
        <v>0</v>
      </c>
      <c r="AW63" s="294">
        <f t="shared" si="38"/>
        <v>0</v>
      </c>
      <c r="AX63" s="294">
        <f t="shared" si="38"/>
        <v>0</v>
      </c>
      <c r="AY63" s="502">
        <f t="shared" si="38"/>
        <v>0</v>
      </c>
      <c r="AZ63" s="350">
        <f>SUM(X63:AY63)</f>
        <v>0</v>
      </c>
      <c r="BA63" s="503">
        <f>SUM(BA64:BA67)</f>
        <v>0</v>
      </c>
      <c r="BB63" s="294">
        <f t="shared" ref="BB63:BH63" si="40">SUM(BB64:BB67)</f>
        <v>0</v>
      </c>
      <c r="BC63" s="294">
        <f t="shared" si="40"/>
        <v>0</v>
      </c>
      <c r="BD63" s="294">
        <f t="shared" si="40"/>
        <v>0</v>
      </c>
      <c r="BE63" s="294">
        <f t="shared" si="40"/>
        <v>0</v>
      </c>
      <c r="BF63" s="294">
        <f t="shared" si="40"/>
        <v>0</v>
      </c>
      <c r="BG63" s="294">
        <f t="shared" si="40"/>
        <v>0</v>
      </c>
      <c r="BH63" s="502">
        <f t="shared" si="40"/>
        <v>0</v>
      </c>
      <c r="BI63" s="350">
        <f>SUM(BA63:BH63)</f>
        <v>0</v>
      </c>
      <c r="BJ63" s="503">
        <f>SUM(BJ64:BJ67)</f>
        <v>0</v>
      </c>
      <c r="BK63" s="294">
        <f>SUM(BK64:BK67)</f>
        <v>0</v>
      </c>
      <c r="BL63" s="294">
        <f t="shared" ref="BL63:BV63" si="41">SUM(BL64:BL67)</f>
        <v>0</v>
      </c>
      <c r="BM63" s="294">
        <f t="shared" si="41"/>
        <v>0</v>
      </c>
      <c r="BN63" s="294">
        <f t="shared" si="41"/>
        <v>0</v>
      </c>
      <c r="BO63" s="294">
        <f t="shared" si="41"/>
        <v>0</v>
      </c>
      <c r="BP63" s="294">
        <f t="shared" si="41"/>
        <v>0</v>
      </c>
      <c r="BQ63" s="294">
        <f t="shared" si="41"/>
        <v>0</v>
      </c>
      <c r="BR63" s="294">
        <f t="shared" si="41"/>
        <v>0</v>
      </c>
      <c r="BS63" s="294">
        <f t="shared" si="41"/>
        <v>0</v>
      </c>
      <c r="BT63" s="294">
        <f t="shared" si="41"/>
        <v>0</v>
      </c>
      <c r="BU63" s="294">
        <f t="shared" si="41"/>
        <v>0</v>
      </c>
      <c r="BV63" s="502">
        <f t="shared" si="41"/>
        <v>0</v>
      </c>
      <c r="BW63" s="508">
        <f t="shared" ref="BW63" si="42">BW48*(BW53+BW58)</f>
        <v>0</v>
      </c>
      <c r="BX63" s="503">
        <f>SUM(BX64:BX67)</f>
        <v>0</v>
      </c>
      <c r="BY63" s="294">
        <f t="shared" ref="BY63:DG63" si="43">SUM(BY64:BY67)</f>
        <v>0</v>
      </c>
      <c r="BZ63" s="294">
        <f t="shared" si="43"/>
        <v>0</v>
      </c>
      <c r="CA63" s="294">
        <f t="shared" si="43"/>
        <v>0</v>
      </c>
      <c r="CB63" s="294">
        <f t="shared" si="43"/>
        <v>0</v>
      </c>
      <c r="CC63" s="294">
        <f t="shared" si="43"/>
        <v>0</v>
      </c>
      <c r="CD63" s="294">
        <f t="shared" si="43"/>
        <v>0</v>
      </c>
      <c r="CE63" s="294">
        <f t="shared" si="43"/>
        <v>0</v>
      </c>
      <c r="CF63" s="294">
        <f t="shared" si="43"/>
        <v>0</v>
      </c>
      <c r="CG63" s="294">
        <f t="shared" si="43"/>
        <v>0</v>
      </c>
      <c r="CH63" s="294">
        <f t="shared" si="43"/>
        <v>0</v>
      </c>
      <c r="CI63" s="294">
        <f t="shared" ref="CI63:DB63" si="44">SUM(CI64:CI67)</f>
        <v>0</v>
      </c>
      <c r="CJ63" s="294">
        <f t="shared" si="44"/>
        <v>0</v>
      </c>
      <c r="CK63" s="294">
        <f t="shared" si="44"/>
        <v>0</v>
      </c>
      <c r="CL63" s="294">
        <f t="shared" si="44"/>
        <v>0</v>
      </c>
      <c r="CM63" s="294">
        <f t="shared" si="44"/>
        <v>0</v>
      </c>
      <c r="CN63" s="294">
        <f t="shared" si="44"/>
        <v>0</v>
      </c>
      <c r="CO63" s="294">
        <f t="shared" si="44"/>
        <v>0</v>
      </c>
      <c r="CP63" s="294">
        <f t="shared" si="44"/>
        <v>0</v>
      </c>
      <c r="CQ63" s="294">
        <f t="shared" si="44"/>
        <v>0</v>
      </c>
      <c r="CR63" s="294">
        <f t="shared" si="44"/>
        <v>0</v>
      </c>
      <c r="CS63" s="294">
        <f t="shared" si="44"/>
        <v>0</v>
      </c>
      <c r="CT63" s="294">
        <f t="shared" si="44"/>
        <v>0</v>
      </c>
      <c r="CU63" s="294">
        <f t="shared" si="44"/>
        <v>0</v>
      </c>
      <c r="CV63" s="294">
        <f t="shared" si="44"/>
        <v>0</v>
      </c>
      <c r="CW63" s="294">
        <f t="shared" si="44"/>
        <v>0</v>
      </c>
      <c r="CX63" s="294">
        <f t="shared" si="44"/>
        <v>0</v>
      </c>
      <c r="CY63" s="294">
        <f t="shared" si="44"/>
        <v>0</v>
      </c>
      <c r="CZ63" s="294">
        <f t="shared" si="44"/>
        <v>0</v>
      </c>
      <c r="DA63" s="294">
        <f t="shared" si="44"/>
        <v>0</v>
      </c>
      <c r="DB63" s="294">
        <f t="shared" si="44"/>
        <v>0</v>
      </c>
      <c r="DC63" s="294">
        <f t="shared" si="43"/>
        <v>0</v>
      </c>
      <c r="DD63" s="294">
        <f t="shared" si="43"/>
        <v>0</v>
      </c>
      <c r="DE63" s="294">
        <f t="shared" si="43"/>
        <v>0</v>
      </c>
      <c r="DF63" s="294">
        <f t="shared" si="43"/>
        <v>0</v>
      </c>
      <c r="DG63" s="502">
        <f t="shared" si="43"/>
        <v>0</v>
      </c>
      <c r="DH63" s="511">
        <f>SUM(BJ63:DG63)</f>
        <v>0</v>
      </c>
    </row>
    <row r="64" spans="1:117" s="159" customFormat="1" ht="33.75" customHeight="1" x14ac:dyDescent="0.25">
      <c r="B64" s="42"/>
      <c r="E64" s="160"/>
      <c r="F64" s="162" t="s">
        <v>258</v>
      </c>
      <c r="G64" s="152">
        <f>'2_Видатки (базові)'!G64</f>
        <v>0</v>
      </c>
      <c r="H64" s="152">
        <f>'2_Видатки (базові)'!H64</f>
        <v>0</v>
      </c>
      <c r="I64" s="152">
        <f>'2_Видатки (базові)'!I64</f>
        <v>0</v>
      </c>
      <c r="J64" s="152">
        <f>'2_Видатки (базові)'!J64</f>
        <v>0</v>
      </c>
      <c r="K64" s="152">
        <f>'2_Видатки (базові)'!K64</f>
        <v>0</v>
      </c>
      <c r="L64" s="152">
        <f>'2_Видатки (базові)'!L64</f>
        <v>0</v>
      </c>
      <c r="M64" s="152">
        <f>'2_Видатки (базові)'!M64</f>
        <v>0</v>
      </c>
      <c r="N64" s="152">
        <f>'2_Видатки (базові)'!N64</f>
        <v>0</v>
      </c>
      <c r="O64" s="152">
        <f>'2_Видатки (базові)'!O64</f>
        <v>0</v>
      </c>
      <c r="P64" s="152">
        <f>'2_Видатки (базові)'!P64</f>
        <v>0</v>
      </c>
      <c r="Q64" s="152">
        <f>'2_Видатки (базові)'!Q64</f>
        <v>0</v>
      </c>
      <c r="R64" s="152">
        <f>'2_Видатки (базові)'!R64</f>
        <v>0</v>
      </c>
      <c r="S64" s="152">
        <f>'2_Видатки (базові)'!S64</f>
        <v>0</v>
      </c>
      <c r="T64" s="152">
        <f>'2_Видатки (базові)'!T64</f>
        <v>0</v>
      </c>
      <c r="U64" s="152">
        <f>'2_Видатки (базові)'!U64</f>
        <v>0</v>
      </c>
      <c r="V64" s="145">
        <f>'2_Видатки (базові)'!V64</f>
        <v>0</v>
      </c>
      <c r="W64" s="351">
        <f>'2_Видатки (базові)'!W64</f>
        <v>0</v>
      </c>
      <c r="X64" s="504">
        <f>'2_Видатки (базові)'!X64</f>
        <v>0</v>
      </c>
      <c r="Y64" s="347">
        <f>'2_Видатки (базові)'!Y64</f>
        <v>0</v>
      </c>
      <c r="Z64" s="347">
        <f>'2_Видатки (базові)'!Z64</f>
        <v>0</v>
      </c>
      <c r="AA64" s="347">
        <f>'2_Видатки (базові)'!AA64</f>
        <v>0</v>
      </c>
      <c r="AB64" s="347">
        <f>'2_Видатки (базові)'!AB64</f>
        <v>0</v>
      </c>
      <c r="AC64" s="347">
        <f>'2_Видатки (базові)'!AC64</f>
        <v>0</v>
      </c>
      <c r="AD64" s="347">
        <f>'2_Видатки (базові)'!AD64</f>
        <v>0</v>
      </c>
      <c r="AE64" s="347">
        <f>'2_Видатки (базові)'!AE64</f>
        <v>0</v>
      </c>
      <c r="AF64" s="347">
        <f>'2_Видатки (базові)'!AF64</f>
        <v>0</v>
      </c>
      <c r="AG64" s="347">
        <f>'2_Видатки (базові)'!AG64</f>
        <v>0</v>
      </c>
      <c r="AH64" s="347">
        <f>'2_Видатки (базові)'!AH64</f>
        <v>0</v>
      </c>
      <c r="AI64" s="347">
        <f>'2_Видатки (базові)'!AI64</f>
        <v>0</v>
      </c>
      <c r="AJ64" s="347">
        <f>'2_Видатки (базові)'!AJ64</f>
        <v>0</v>
      </c>
      <c r="AK64" s="347">
        <f>'2_Видатки (базові)'!AK64</f>
        <v>0</v>
      </c>
      <c r="AL64" s="347">
        <f>'2_Видатки (базові)'!AL64</f>
        <v>0</v>
      </c>
      <c r="AM64" s="347">
        <f>'2_Видатки (базові)'!AM64</f>
        <v>0</v>
      </c>
      <c r="AN64" s="347">
        <f>'2_Видатки (базові)'!AN64</f>
        <v>0</v>
      </c>
      <c r="AO64" s="347">
        <f>'2_Видатки (базові)'!AO64</f>
        <v>0</v>
      </c>
      <c r="AP64" s="347">
        <f>'2_Видатки (базові)'!AP64</f>
        <v>0</v>
      </c>
      <c r="AQ64" s="347">
        <f>'2_Видатки (базові)'!AQ64</f>
        <v>0</v>
      </c>
      <c r="AR64" s="347">
        <f>'2_Видатки (базові)'!AR64</f>
        <v>0</v>
      </c>
      <c r="AS64" s="347">
        <f>'2_Видатки (базові)'!AS64</f>
        <v>0</v>
      </c>
      <c r="AT64" s="347">
        <f>'2_Видатки (базові)'!AT64</f>
        <v>0</v>
      </c>
      <c r="AU64" s="347">
        <f>'2_Видатки (базові)'!AU64</f>
        <v>0</v>
      </c>
      <c r="AV64" s="347">
        <f>'2_Видатки (базові)'!AV64</f>
        <v>0</v>
      </c>
      <c r="AW64" s="347">
        <f>'2_Видатки (базові)'!AW64</f>
        <v>0</v>
      </c>
      <c r="AX64" s="347">
        <f>'2_Видатки (базові)'!AX64</f>
        <v>0</v>
      </c>
      <c r="AY64" s="505">
        <f>'2_Видатки (базові)'!AY64</f>
        <v>0</v>
      </c>
      <c r="AZ64" s="351">
        <f>'2_Видатки (базові)'!AZ64</f>
        <v>0</v>
      </c>
      <c r="BA64" s="504">
        <f>'2_Видатки (базові)'!BA64</f>
        <v>0</v>
      </c>
      <c r="BB64" s="347">
        <f>'2_Видатки (базові)'!BB64</f>
        <v>0</v>
      </c>
      <c r="BC64" s="347">
        <f>'2_Видатки (базові)'!BC64</f>
        <v>0</v>
      </c>
      <c r="BD64" s="347">
        <f>'2_Видатки (базові)'!BD64</f>
        <v>0</v>
      </c>
      <c r="BE64" s="347">
        <f>'2_Видатки (базові)'!BE64</f>
        <v>0</v>
      </c>
      <c r="BF64" s="347">
        <f>'2_Видатки (базові)'!BF64</f>
        <v>0</v>
      </c>
      <c r="BG64" s="347">
        <f>'2_Видатки (базові)'!BG64</f>
        <v>0</v>
      </c>
      <c r="BH64" s="505">
        <f>'2_Видатки (базові)'!BH64</f>
        <v>0</v>
      </c>
      <c r="BI64" s="351">
        <f>'2_Видатки (базові)'!BI64</f>
        <v>0</v>
      </c>
      <c r="BJ64" s="504">
        <f>'2_Видатки (базові)'!BJ64</f>
        <v>0</v>
      </c>
      <c r="BK64" s="347">
        <f>'2_Видатки (базові)'!BK64</f>
        <v>0</v>
      </c>
      <c r="BL64" s="347">
        <f>'2_Видатки (базові)'!BL64</f>
        <v>0</v>
      </c>
      <c r="BM64" s="347">
        <f>'2_Видатки (базові)'!BM64</f>
        <v>0</v>
      </c>
      <c r="BN64" s="347">
        <f>'2_Видатки (базові)'!BN64</f>
        <v>0</v>
      </c>
      <c r="BO64" s="347">
        <f>'2_Видатки (базові)'!BO64</f>
        <v>0</v>
      </c>
      <c r="BP64" s="347">
        <f>'2_Видатки (базові)'!BP64</f>
        <v>0</v>
      </c>
      <c r="BQ64" s="347">
        <f>'2_Видатки (базові)'!BQ64</f>
        <v>0</v>
      </c>
      <c r="BR64" s="347">
        <f>'2_Видатки (базові)'!BR64</f>
        <v>0</v>
      </c>
      <c r="BS64" s="347">
        <f>'2_Видатки (базові)'!BS64</f>
        <v>0</v>
      </c>
      <c r="BT64" s="347">
        <f>'2_Видатки (базові)'!BT64</f>
        <v>0</v>
      </c>
      <c r="BU64" s="347">
        <f>'2_Видатки (базові)'!BU64</f>
        <v>0</v>
      </c>
      <c r="BV64" s="505">
        <f>'2_Видатки (базові)'!BV64</f>
        <v>0</v>
      </c>
      <c r="BW64" s="509">
        <f>'2_Видатки (базові)'!BW64</f>
        <v>0</v>
      </c>
      <c r="BX64" s="504">
        <f>'2_Видатки (базові)'!BX64</f>
        <v>0</v>
      </c>
      <c r="BY64" s="152">
        <f>'2_Видатки (базові)'!BY64</f>
        <v>0</v>
      </c>
      <c r="BZ64" s="152">
        <f>'2_Видатки (базові)'!BZ64</f>
        <v>0</v>
      </c>
      <c r="CA64" s="152">
        <f>'2_Видатки (базові)'!CA64</f>
        <v>0</v>
      </c>
      <c r="CB64" s="152">
        <f>'2_Видатки (базові)'!CB64</f>
        <v>0</v>
      </c>
      <c r="CC64" s="152">
        <f>'2_Видатки (базові)'!CC64</f>
        <v>0</v>
      </c>
      <c r="CD64" s="152">
        <f>'2_Видатки (базові)'!CD64</f>
        <v>0</v>
      </c>
      <c r="CE64" s="152">
        <f>'2_Видатки (базові)'!CE64</f>
        <v>0</v>
      </c>
      <c r="CF64" s="152">
        <f>'2_Видатки (базові)'!CF64</f>
        <v>0</v>
      </c>
      <c r="CG64" s="152">
        <f>'2_Видатки (базові)'!CG64</f>
        <v>0</v>
      </c>
      <c r="CH64" s="152">
        <f>'2_Видатки (базові)'!CH64</f>
        <v>0</v>
      </c>
      <c r="CI64" s="152">
        <f>'2_Видатки (базові)'!CI64</f>
        <v>0</v>
      </c>
      <c r="CJ64" s="152">
        <f>'2_Видатки (базові)'!CJ64</f>
        <v>0</v>
      </c>
      <c r="CK64" s="152">
        <f>'2_Видатки (базові)'!CK64</f>
        <v>0</v>
      </c>
      <c r="CL64" s="152">
        <f>'2_Видатки (базові)'!CL64</f>
        <v>0</v>
      </c>
      <c r="CM64" s="152">
        <f>'2_Видатки (базові)'!CM64</f>
        <v>0</v>
      </c>
      <c r="CN64" s="152">
        <f>'2_Видатки (базові)'!CN64</f>
        <v>0</v>
      </c>
      <c r="CO64" s="152">
        <f>'2_Видатки (базові)'!CO64</f>
        <v>0</v>
      </c>
      <c r="CP64" s="152">
        <f>'2_Видатки (базові)'!CP64</f>
        <v>0</v>
      </c>
      <c r="CQ64" s="152">
        <f>'2_Видатки (базові)'!CQ64</f>
        <v>0</v>
      </c>
      <c r="CR64" s="152">
        <f>'2_Видатки (базові)'!CR64</f>
        <v>0</v>
      </c>
      <c r="CS64" s="152">
        <f>'2_Видатки (базові)'!CS64</f>
        <v>0</v>
      </c>
      <c r="CT64" s="152">
        <f>'2_Видатки (базові)'!CT64</f>
        <v>0</v>
      </c>
      <c r="CU64" s="152">
        <f>'2_Видатки (базові)'!CU64</f>
        <v>0</v>
      </c>
      <c r="CV64" s="152">
        <f>'2_Видатки (базові)'!CV64</f>
        <v>0</v>
      </c>
      <c r="CW64" s="152">
        <f>'2_Видатки (базові)'!CW64</f>
        <v>0</v>
      </c>
      <c r="CX64" s="152">
        <f>'2_Видатки (базові)'!CX64</f>
        <v>0</v>
      </c>
      <c r="CY64" s="152">
        <f>'2_Видатки (базові)'!CY64</f>
        <v>0</v>
      </c>
      <c r="CZ64" s="152">
        <f>'2_Видатки (базові)'!CZ64</f>
        <v>0</v>
      </c>
      <c r="DA64" s="152">
        <f>'2_Видатки (базові)'!DA64</f>
        <v>0</v>
      </c>
      <c r="DB64" s="152">
        <f>'2_Видатки (базові)'!DB64</f>
        <v>0</v>
      </c>
      <c r="DC64" s="152">
        <f>'2_Видатки (базові)'!DC64</f>
        <v>0</v>
      </c>
      <c r="DD64" s="152">
        <f>'2_Видатки (базові)'!DD64</f>
        <v>0</v>
      </c>
      <c r="DE64" s="152">
        <f>'2_Видатки (базові)'!DE64</f>
        <v>0</v>
      </c>
      <c r="DF64" s="152">
        <f>'2_Видатки (базові)'!DF64</f>
        <v>0</v>
      </c>
      <c r="DG64" s="145">
        <f>'2_Видатки (базові)'!DG64</f>
        <v>0</v>
      </c>
      <c r="DH64" s="505">
        <f>'2_Видатки (базові)'!DH64</f>
        <v>0</v>
      </c>
      <c r="DI64" s="286"/>
      <c r="DJ64" s="286"/>
      <c r="DK64" s="286"/>
      <c r="DL64" s="286"/>
      <c r="DM64" s="286"/>
    </row>
    <row r="65" spans="2:112" s="159" customFormat="1" ht="33.75" customHeight="1" x14ac:dyDescent="0.25">
      <c r="B65" s="42"/>
      <c r="E65" s="160"/>
      <c r="F65" s="162" t="s">
        <v>259</v>
      </c>
      <c r="G65" s="152">
        <f>'2_Видатки (базові)'!G65</f>
        <v>0</v>
      </c>
      <c r="H65" s="152">
        <f>'2_Видатки (базові)'!H65</f>
        <v>0</v>
      </c>
      <c r="I65" s="152">
        <f>'2_Видатки (базові)'!I65</f>
        <v>0</v>
      </c>
      <c r="J65" s="152">
        <f>'2_Видатки (базові)'!J65</f>
        <v>0</v>
      </c>
      <c r="K65" s="152">
        <f>'2_Видатки (базові)'!K65</f>
        <v>0</v>
      </c>
      <c r="L65" s="152">
        <f>'2_Видатки (базові)'!L65</f>
        <v>0</v>
      </c>
      <c r="M65" s="152">
        <f>'2_Видатки (базові)'!M65</f>
        <v>0</v>
      </c>
      <c r="N65" s="152">
        <f>'2_Видатки (базові)'!N65</f>
        <v>0</v>
      </c>
      <c r="O65" s="152">
        <f>'2_Видатки (базові)'!O65</f>
        <v>0</v>
      </c>
      <c r="P65" s="152">
        <f>'2_Видатки (базові)'!P65</f>
        <v>0</v>
      </c>
      <c r="Q65" s="152">
        <f>'2_Видатки (базові)'!Q65</f>
        <v>0</v>
      </c>
      <c r="R65" s="152">
        <f>'2_Видатки (базові)'!R65</f>
        <v>0</v>
      </c>
      <c r="S65" s="152">
        <f>'2_Видатки (базові)'!S65</f>
        <v>0</v>
      </c>
      <c r="T65" s="152">
        <f>'2_Видатки (базові)'!T65</f>
        <v>0</v>
      </c>
      <c r="U65" s="152">
        <f>'2_Видатки (базові)'!U65</f>
        <v>0</v>
      </c>
      <c r="V65" s="145">
        <f>'2_Видатки (базові)'!V65</f>
        <v>0</v>
      </c>
      <c r="W65" s="351">
        <f>'2_Видатки (базові)'!W65</f>
        <v>0</v>
      </c>
      <c r="X65" s="504">
        <f>'2_Видатки (базові)'!X65</f>
        <v>0</v>
      </c>
      <c r="Y65" s="347">
        <f>'2_Видатки (базові)'!Y65</f>
        <v>0</v>
      </c>
      <c r="Z65" s="347">
        <f>'2_Видатки (базові)'!Z65</f>
        <v>0</v>
      </c>
      <c r="AA65" s="347">
        <f>'2_Видатки (базові)'!AA65</f>
        <v>0</v>
      </c>
      <c r="AB65" s="347">
        <f>'2_Видатки (базові)'!AB65</f>
        <v>0</v>
      </c>
      <c r="AC65" s="347">
        <f>'2_Видатки (базові)'!AC65</f>
        <v>0</v>
      </c>
      <c r="AD65" s="347">
        <f>'2_Видатки (базові)'!AD65</f>
        <v>0</v>
      </c>
      <c r="AE65" s="347">
        <f>'2_Видатки (базові)'!AE65</f>
        <v>0</v>
      </c>
      <c r="AF65" s="347">
        <f>'2_Видатки (базові)'!AF65</f>
        <v>0</v>
      </c>
      <c r="AG65" s="347">
        <f>'2_Видатки (базові)'!AG65</f>
        <v>0</v>
      </c>
      <c r="AH65" s="347">
        <f>'2_Видатки (базові)'!AH65</f>
        <v>0</v>
      </c>
      <c r="AI65" s="347">
        <f>'2_Видатки (базові)'!AI65</f>
        <v>0</v>
      </c>
      <c r="AJ65" s="347">
        <f>'2_Видатки (базові)'!AJ65</f>
        <v>0</v>
      </c>
      <c r="AK65" s="347">
        <f>'2_Видатки (базові)'!AK65</f>
        <v>0</v>
      </c>
      <c r="AL65" s="347">
        <f>'2_Видатки (базові)'!AL65</f>
        <v>0</v>
      </c>
      <c r="AM65" s="347">
        <f>'2_Видатки (базові)'!AM65</f>
        <v>0</v>
      </c>
      <c r="AN65" s="347">
        <f>'2_Видатки (базові)'!AN65</f>
        <v>0</v>
      </c>
      <c r="AO65" s="347">
        <f>'2_Видатки (базові)'!AO65</f>
        <v>0</v>
      </c>
      <c r="AP65" s="347">
        <f>'2_Видатки (базові)'!AP65</f>
        <v>0</v>
      </c>
      <c r="AQ65" s="347">
        <f>'2_Видатки (базові)'!AQ65</f>
        <v>0</v>
      </c>
      <c r="AR65" s="347">
        <f>'2_Видатки (базові)'!AR65</f>
        <v>0</v>
      </c>
      <c r="AS65" s="347">
        <f>'2_Видатки (базові)'!AS65</f>
        <v>0</v>
      </c>
      <c r="AT65" s="347">
        <f>'2_Видатки (базові)'!AT65</f>
        <v>0</v>
      </c>
      <c r="AU65" s="347">
        <f>'2_Видатки (базові)'!AU65</f>
        <v>0</v>
      </c>
      <c r="AV65" s="347">
        <f>'2_Видатки (базові)'!AV65</f>
        <v>0</v>
      </c>
      <c r="AW65" s="347">
        <f>'2_Видатки (базові)'!AW65</f>
        <v>0</v>
      </c>
      <c r="AX65" s="347">
        <f>'2_Видатки (базові)'!AX65</f>
        <v>0</v>
      </c>
      <c r="AY65" s="505">
        <f>'2_Видатки (базові)'!AY65</f>
        <v>0</v>
      </c>
      <c r="AZ65" s="351">
        <f>'2_Видатки (базові)'!AZ65</f>
        <v>0</v>
      </c>
      <c r="BA65" s="504">
        <f>'2_Видатки (базові)'!BA65</f>
        <v>0</v>
      </c>
      <c r="BB65" s="347">
        <f>'2_Видатки (базові)'!BB65</f>
        <v>0</v>
      </c>
      <c r="BC65" s="347">
        <f>'2_Видатки (базові)'!BC65</f>
        <v>0</v>
      </c>
      <c r="BD65" s="347">
        <f>'2_Видатки (базові)'!BD65</f>
        <v>0</v>
      </c>
      <c r="BE65" s="347">
        <f>'2_Видатки (базові)'!BE65</f>
        <v>0</v>
      </c>
      <c r="BF65" s="347">
        <f>'2_Видатки (базові)'!BF65</f>
        <v>0</v>
      </c>
      <c r="BG65" s="347">
        <f>'2_Видатки (базові)'!BG65</f>
        <v>0</v>
      </c>
      <c r="BH65" s="505">
        <f>'2_Видатки (базові)'!BH65</f>
        <v>0</v>
      </c>
      <c r="BI65" s="351">
        <f>'2_Видатки (базові)'!BI65</f>
        <v>0</v>
      </c>
      <c r="BJ65" s="504">
        <f>'2_Видатки (базові)'!BJ65</f>
        <v>0</v>
      </c>
      <c r="BK65" s="347">
        <f>'2_Видатки (базові)'!BK65</f>
        <v>0</v>
      </c>
      <c r="BL65" s="347">
        <f>'2_Видатки (базові)'!BL65</f>
        <v>0</v>
      </c>
      <c r="BM65" s="347">
        <f>'2_Видатки (базові)'!BM65</f>
        <v>0</v>
      </c>
      <c r="BN65" s="347">
        <f>'2_Видатки (базові)'!BN65</f>
        <v>0</v>
      </c>
      <c r="BO65" s="347">
        <f>'2_Видатки (базові)'!BO65</f>
        <v>0</v>
      </c>
      <c r="BP65" s="347">
        <f>'2_Видатки (базові)'!BP65</f>
        <v>0</v>
      </c>
      <c r="BQ65" s="347">
        <f>'2_Видатки (базові)'!BQ65</f>
        <v>0</v>
      </c>
      <c r="BR65" s="347">
        <f>'2_Видатки (базові)'!BR65</f>
        <v>0</v>
      </c>
      <c r="BS65" s="347">
        <f>'2_Видатки (базові)'!BS65</f>
        <v>0</v>
      </c>
      <c r="BT65" s="347">
        <f>'2_Видатки (базові)'!BT65</f>
        <v>0</v>
      </c>
      <c r="BU65" s="347">
        <f>'2_Видатки (базові)'!BU65</f>
        <v>0</v>
      </c>
      <c r="BV65" s="505">
        <f>'2_Видатки (базові)'!BV65</f>
        <v>0</v>
      </c>
      <c r="BW65" s="509">
        <f>'2_Видатки (базові)'!BW65</f>
        <v>0</v>
      </c>
      <c r="BX65" s="504">
        <f>'2_Видатки (базові)'!BX65</f>
        <v>0</v>
      </c>
      <c r="BY65" s="152">
        <f>'2_Видатки (базові)'!BY65</f>
        <v>0</v>
      </c>
      <c r="BZ65" s="152">
        <f>'2_Видатки (базові)'!BZ65</f>
        <v>0</v>
      </c>
      <c r="CA65" s="152">
        <f>'2_Видатки (базові)'!CA65</f>
        <v>0</v>
      </c>
      <c r="CB65" s="152">
        <f>'2_Видатки (базові)'!CB65</f>
        <v>0</v>
      </c>
      <c r="CC65" s="152">
        <f>'2_Видатки (базові)'!CC65</f>
        <v>0</v>
      </c>
      <c r="CD65" s="152">
        <f>'2_Видатки (базові)'!CD65</f>
        <v>0</v>
      </c>
      <c r="CE65" s="152">
        <f>'2_Видатки (базові)'!CE65</f>
        <v>0</v>
      </c>
      <c r="CF65" s="152">
        <f>'2_Видатки (базові)'!CF65</f>
        <v>0</v>
      </c>
      <c r="CG65" s="152">
        <f>'2_Видатки (базові)'!CG65</f>
        <v>0</v>
      </c>
      <c r="CH65" s="152">
        <f>'2_Видатки (базові)'!CH65</f>
        <v>0</v>
      </c>
      <c r="CI65" s="152">
        <f>'2_Видатки (базові)'!CI65</f>
        <v>0</v>
      </c>
      <c r="CJ65" s="152">
        <f>'2_Видатки (базові)'!CJ65</f>
        <v>0</v>
      </c>
      <c r="CK65" s="152">
        <f>'2_Видатки (базові)'!CK65</f>
        <v>0</v>
      </c>
      <c r="CL65" s="152">
        <f>'2_Видатки (базові)'!CL65</f>
        <v>0</v>
      </c>
      <c r="CM65" s="152">
        <f>'2_Видатки (базові)'!CM65</f>
        <v>0</v>
      </c>
      <c r="CN65" s="152">
        <f>'2_Видатки (базові)'!CN65</f>
        <v>0</v>
      </c>
      <c r="CO65" s="152">
        <f>'2_Видатки (базові)'!CO65</f>
        <v>0</v>
      </c>
      <c r="CP65" s="152">
        <f>'2_Видатки (базові)'!CP65</f>
        <v>0</v>
      </c>
      <c r="CQ65" s="152">
        <f>'2_Видатки (базові)'!CQ65</f>
        <v>0</v>
      </c>
      <c r="CR65" s="152">
        <f>'2_Видатки (базові)'!CR65</f>
        <v>0</v>
      </c>
      <c r="CS65" s="152">
        <f>'2_Видатки (базові)'!CS65</f>
        <v>0</v>
      </c>
      <c r="CT65" s="152">
        <f>'2_Видатки (базові)'!CT65</f>
        <v>0</v>
      </c>
      <c r="CU65" s="152">
        <f>'2_Видатки (базові)'!CU65</f>
        <v>0</v>
      </c>
      <c r="CV65" s="152">
        <f>'2_Видатки (базові)'!CV65</f>
        <v>0</v>
      </c>
      <c r="CW65" s="152">
        <f>'2_Видатки (базові)'!CW65</f>
        <v>0</v>
      </c>
      <c r="CX65" s="152">
        <f>'2_Видатки (базові)'!CX65</f>
        <v>0</v>
      </c>
      <c r="CY65" s="152">
        <f>'2_Видатки (базові)'!CY65</f>
        <v>0</v>
      </c>
      <c r="CZ65" s="152">
        <f>'2_Видатки (базові)'!CZ65</f>
        <v>0</v>
      </c>
      <c r="DA65" s="152">
        <f>'2_Видатки (базові)'!DA65</f>
        <v>0</v>
      </c>
      <c r="DB65" s="152">
        <f>'2_Видатки (базові)'!DB65</f>
        <v>0</v>
      </c>
      <c r="DC65" s="152">
        <f>'2_Видатки (базові)'!DC65</f>
        <v>0</v>
      </c>
      <c r="DD65" s="152">
        <f>'2_Видатки (базові)'!DD65</f>
        <v>0</v>
      </c>
      <c r="DE65" s="152">
        <f>'2_Видатки (базові)'!DE65</f>
        <v>0</v>
      </c>
      <c r="DF65" s="152">
        <f>'2_Видатки (базові)'!DF65</f>
        <v>0</v>
      </c>
      <c r="DG65" s="145">
        <f>'2_Видатки (базові)'!DG65</f>
        <v>0</v>
      </c>
      <c r="DH65" s="505">
        <f>'2_Видатки (базові)'!DH65</f>
        <v>0</v>
      </c>
    </row>
    <row r="66" spans="2:112" s="159" customFormat="1" ht="33.75" customHeight="1" x14ac:dyDescent="0.25">
      <c r="B66" s="42"/>
      <c r="E66" s="160"/>
      <c r="F66" s="162" t="s">
        <v>260</v>
      </c>
      <c r="G66" s="152">
        <f>W66+AZ66+BI66+DH66</f>
        <v>0</v>
      </c>
      <c r="H66" s="152">
        <f>H56+H61</f>
        <v>0</v>
      </c>
      <c r="I66" s="152">
        <f t="shared" ref="I66:K66" si="45">I56+I61</f>
        <v>0</v>
      </c>
      <c r="J66" s="152">
        <f t="shared" si="45"/>
        <v>0</v>
      </c>
      <c r="K66" s="152">
        <f t="shared" si="45"/>
        <v>0</v>
      </c>
      <c r="L66" s="152">
        <f>L56+L61</f>
        <v>0</v>
      </c>
      <c r="M66" s="152">
        <f t="shared" ref="M66:Q66" si="46">M56+M61</f>
        <v>0</v>
      </c>
      <c r="N66" s="152">
        <f t="shared" si="46"/>
        <v>0</v>
      </c>
      <c r="O66" s="152">
        <f t="shared" si="46"/>
        <v>0</v>
      </c>
      <c r="P66" s="152">
        <f t="shared" si="46"/>
        <v>0</v>
      </c>
      <c r="Q66" s="152">
        <f t="shared" si="46"/>
        <v>0</v>
      </c>
      <c r="R66" s="152">
        <f t="shared" ref="R66:V66" si="47">R56+R61</f>
        <v>0</v>
      </c>
      <c r="S66" s="152">
        <f t="shared" si="47"/>
        <v>0</v>
      </c>
      <c r="T66" s="152">
        <f t="shared" si="47"/>
        <v>0</v>
      </c>
      <c r="U66" s="152">
        <f t="shared" si="47"/>
        <v>0</v>
      </c>
      <c r="V66" s="145">
        <f t="shared" si="47"/>
        <v>0</v>
      </c>
      <c r="W66" s="352">
        <f>SUM(H66:V66)</f>
        <v>0</v>
      </c>
      <c r="X66" s="504">
        <f>X56+X61</f>
        <v>0</v>
      </c>
      <c r="Y66" s="347">
        <f t="shared" ref="Y66:AY66" si="48">Y56+Y61</f>
        <v>0</v>
      </c>
      <c r="Z66" s="347">
        <f t="shared" si="48"/>
        <v>0</v>
      </c>
      <c r="AA66" s="347">
        <f t="shared" si="48"/>
        <v>0</v>
      </c>
      <c r="AB66" s="347">
        <f t="shared" si="48"/>
        <v>0</v>
      </c>
      <c r="AC66" s="347">
        <f t="shared" si="48"/>
        <v>0</v>
      </c>
      <c r="AD66" s="347">
        <f t="shared" si="48"/>
        <v>0</v>
      </c>
      <c r="AE66" s="347">
        <f t="shared" si="48"/>
        <v>0</v>
      </c>
      <c r="AF66" s="347">
        <f t="shared" si="48"/>
        <v>0</v>
      </c>
      <c r="AG66" s="347">
        <f t="shared" si="48"/>
        <v>0</v>
      </c>
      <c r="AH66" s="347">
        <f t="shared" si="48"/>
        <v>0</v>
      </c>
      <c r="AI66" s="347">
        <f t="shared" si="48"/>
        <v>0</v>
      </c>
      <c r="AJ66" s="347">
        <f t="shared" si="48"/>
        <v>0</v>
      </c>
      <c r="AK66" s="347">
        <f t="shared" ref="AK66:AT66" si="49">AK56+AK61</f>
        <v>0</v>
      </c>
      <c r="AL66" s="347">
        <f t="shared" si="49"/>
        <v>0</v>
      </c>
      <c r="AM66" s="347">
        <f t="shared" si="49"/>
        <v>0</v>
      </c>
      <c r="AN66" s="347">
        <f t="shared" si="49"/>
        <v>0</v>
      </c>
      <c r="AO66" s="347">
        <f t="shared" si="49"/>
        <v>0</v>
      </c>
      <c r="AP66" s="347">
        <f t="shared" si="49"/>
        <v>0</v>
      </c>
      <c r="AQ66" s="347">
        <f t="shared" si="49"/>
        <v>0</v>
      </c>
      <c r="AR66" s="347">
        <f t="shared" si="49"/>
        <v>0</v>
      </c>
      <c r="AS66" s="347">
        <f t="shared" si="49"/>
        <v>0</v>
      </c>
      <c r="AT66" s="347">
        <f t="shared" si="49"/>
        <v>0</v>
      </c>
      <c r="AU66" s="347">
        <f t="shared" si="48"/>
        <v>0</v>
      </c>
      <c r="AV66" s="347">
        <f t="shared" si="48"/>
        <v>0</v>
      </c>
      <c r="AW66" s="347">
        <f t="shared" si="48"/>
        <v>0</v>
      </c>
      <c r="AX66" s="347">
        <f t="shared" si="48"/>
        <v>0</v>
      </c>
      <c r="AY66" s="505">
        <f t="shared" si="48"/>
        <v>0</v>
      </c>
      <c r="AZ66" s="352">
        <f>SUM(X66:AY66)</f>
        <v>0</v>
      </c>
      <c r="BA66" s="504">
        <f>BA56+BA61</f>
        <v>0</v>
      </c>
      <c r="BB66" s="347">
        <f t="shared" ref="BB66:BH66" si="50">BB56+BB61</f>
        <v>0</v>
      </c>
      <c r="BC66" s="347">
        <f t="shared" si="50"/>
        <v>0</v>
      </c>
      <c r="BD66" s="347">
        <f t="shared" si="50"/>
        <v>0</v>
      </c>
      <c r="BE66" s="347">
        <f t="shared" si="50"/>
        <v>0</v>
      </c>
      <c r="BF66" s="347">
        <f t="shared" si="50"/>
        <v>0</v>
      </c>
      <c r="BG66" s="347">
        <f t="shared" si="50"/>
        <v>0</v>
      </c>
      <c r="BH66" s="505">
        <f t="shared" si="50"/>
        <v>0</v>
      </c>
      <c r="BI66" s="352">
        <f>SUM(BA66:BH66)</f>
        <v>0</v>
      </c>
      <c r="BJ66" s="504">
        <f>BJ56+BJ61</f>
        <v>0</v>
      </c>
      <c r="BK66" s="347">
        <f t="shared" ref="BK66:BV66" si="51">BK56+BK61</f>
        <v>0</v>
      </c>
      <c r="BL66" s="347">
        <f t="shared" si="51"/>
        <v>0</v>
      </c>
      <c r="BM66" s="347">
        <f t="shared" si="51"/>
        <v>0</v>
      </c>
      <c r="BN66" s="347">
        <f t="shared" si="51"/>
        <v>0</v>
      </c>
      <c r="BO66" s="347">
        <f t="shared" si="51"/>
        <v>0</v>
      </c>
      <c r="BP66" s="347">
        <f t="shared" si="51"/>
        <v>0</v>
      </c>
      <c r="BQ66" s="347">
        <f t="shared" si="51"/>
        <v>0</v>
      </c>
      <c r="BR66" s="347">
        <f t="shared" si="51"/>
        <v>0</v>
      </c>
      <c r="BS66" s="347">
        <f t="shared" si="51"/>
        <v>0</v>
      </c>
      <c r="BT66" s="347">
        <f t="shared" si="51"/>
        <v>0</v>
      </c>
      <c r="BU66" s="347">
        <f t="shared" si="51"/>
        <v>0</v>
      </c>
      <c r="BV66" s="505">
        <f t="shared" si="51"/>
        <v>0</v>
      </c>
      <c r="BW66" s="509">
        <f t="shared" ref="BW66" si="52">BW51*(BW56+BW61)</f>
        <v>0</v>
      </c>
      <c r="BX66" s="504">
        <f>BX56+BX61</f>
        <v>0</v>
      </c>
      <c r="BY66" s="152">
        <f t="shared" ref="BY66:DG66" si="53">BY56+BY61</f>
        <v>0</v>
      </c>
      <c r="BZ66" s="152">
        <f t="shared" si="53"/>
        <v>0</v>
      </c>
      <c r="CA66" s="152">
        <f t="shared" si="53"/>
        <v>0</v>
      </c>
      <c r="CB66" s="152">
        <f t="shared" si="53"/>
        <v>0</v>
      </c>
      <c r="CC66" s="152">
        <f t="shared" si="53"/>
        <v>0</v>
      </c>
      <c r="CD66" s="152">
        <f t="shared" si="53"/>
        <v>0</v>
      </c>
      <c r="CE66" s="152">
        <f t="shared" si="53"/>
        <v>0</v>
      </c>
      <c r="CF66" s="152">
        <f t="shared" si="53"/>
        <v>0</v>
      </c>
      <c r="CG66" s="152">
        <f t="shared" si="53"/>
        <v>0</v>
      </c>
      <c r="CH66" s="152">
        <f t="shared" si="53"/>
        <v>0</v>
      </c>
      <c r="CI66" s="152">
        <f>CI56+CI61</f>
        <v>0</v>
      </c>
      <c r="CJ66" s="152">
        <f t="shared" ref="CJ66:DB66" si="54">CJ56+CJ61</f>
        <v>0</v>
      </c>
      <c r="CK66" s="152">
        <f t="shared" si="54"/>
        <v>0</v>
      </c>
      <c r="CL66" s="152">
        <f t="shared" si="54"/>
        <v>0</v>
      </c>
      <c r="CM66" s="152">
        <f t="shared" si="54"/>
        <v>0</v>
      </c>
      <c r="CN66" s="152">
        <f t="shared" si="54"/>
        <v>0</v>
      </c>
      <c r="CO66" s="152">
        <f t="shared" si="54"/>
        <v>0</v>
      </c>
      <c r="CP66" s="152">
        <f t="shared" si="54"/>
        <v>0</v>
      </c>
      <c r="CQ66" s="152">
        <f t="shared" si="54"/>
        <v>0</v>
      </c>
      <c r="CR66" s="152">
        <f t="shared" si="54"/>
        <v>0</v>
      </c>
      <c r="CS66" s="152">
        <f t="shared" si="54"/>
        <v>0</v>
      </c>
      <c r="CT66" s="152">
        <f t="shared" si="54"/>
        <v>0</v>
      </c>
      <c r="CU66" s="152">
        <f t="shared" si="54"/>
        <v>0</v>
      </c>
      <c r="CV66" s="152">
        <f t="shared" si="54"/>
        <v>0</v>
      </c>
      <c r="CW66" s="152">
        <f t="shared" si="54"/>
        <v>0</v>
      </c>
      <c r="CX66" s="152">
        <f t="shared" si="54"/>
        <v>0</v>
      </c>
      <c r="CY66" s="152">
        <f t="shared" si="54"/>
        <v>0</v>
      </c>
      <c r="CZ66" s="152">
        <f t="shared" si="54"/>
        <v>0</v>
      </c>
      <c r="DA66" s="152">
        <f t="shared" si="54"/>
        <v>0</v>
      </c>
      <c r="DB66" s="152">
        <f t="shared" si="54"/>
        <v>0</v>
      </c>
      <c r="DC66" s="152">
        <f t="shared" si="53"/>
        <v>0</v>
      </c>
      <c r="DD66" s="152">
        <f t="shared" si="53"/>
        <v>0</v>
      </c>
      <c r="DE66" s="152">
        <f t="shared" si="53"/>
        <v>0</v>
      </c>
      <c r="DF66" s="152">
        <f t="shared" si="53"/>
        <v>0</v>
      </c>
      <c r="DG66" s="145">
        <f t="shared" si="53"/>
        <v>0</v>
      </c>
      <c r="DH66" s="512">
        <f>SUM(BJ66:DG66)</f>
        <v>0</v>
      </c>
    </row>
    <row r="67" spans="2:112" s="159" customFormat="1" ht="33.75" customHeight="1" thickBot="1" x14ac:dyDescent="0.3">
      <c r="B67" s="42"/>
      <c r="E67" s="161"/>
      <c r="F67" s="163" t="s">
        <v>261</v>
      </c>
      <c r="G67" s="295">
        <f>W67+AZ67+BI67+DH67</f>
        <v>0</v>
      </c>
      <c r="H67" s="295">
        <f>H57+H62</f>
        <v>0</v>
      </c>
      <c r="I67" s="295">
        <f t="shared" ref="I67:Q67" si="55">I57+I62</f>
        <v>0</v>
      </c>
      <c r="J67" s="295">
        <f t="shared" si="55"/>
        <v>0</v>
      </c>
      <c r="K67" s="295">
        <f t="shared" si="55"/>
        <v>0</v>
      </c>
      <c r="L67" s="295">
        <f t="shared" si="55"/>
        <v>0</v>
      </c>
      <c r="M67" s="295">
        <f t="shared" si="55"/>
        <v>0</v>
      </c>
      <c r="N67" s="295">
        <f t="shared" si="55"/>
        <v>0</v>
      </c>
      <c r="O67" s="295">
        <f t="shared" si="55"/>
        <v>0</v>
      </c>
      <c r="P67" s="295">
        <f t="shared" si="55"/>
        <v>0</v>
      </c>
      <c r="Q67" s="295">
        <f t="shared" si="55"/>
        <v>0</v>
      </c>
      <c r="R67" s="295">
        <f t="shared" ref="R67:V67" si="56">R57+R62</f>
        <v>0</v>
      </c>
      <c r="S67" s="295">
        <f t="shared" si="56"/>
        <v>0</v>
      </c>
      <c r="T67" s="295">
        <f t="shared" si="56"/>
        <v>0</v>
      </c>
      <c r="U67" s="295">
        <f t="shared" si="56"/>
        <v>0</v>
      </c>
      <c r="V67" s="147">
        <f t="shared" si="56"/>
        <v>0</v>
      </c>
      <c r="W67" s="353">
        <f>SUM(H67:V67)</f>
        <v>0</v>
      </c>
      <c r="X67" s="506">
        <f>X57+X62</f>
        <v>0</v>
      </c>
      <c r="Y67" s="361">
        <f t="shared" ref="Y67:AY67" si="57">Y57+Y62</f>
        <v>0</v>
      </c>
      <c r="Z67" s="361">
        <f t="shared" si="57"/>
        <v>0</v>
      </c>
      <c r="AA67" s="361">
        <f t="shared" si="57"/>
        <v>0</v>
      </c>
      <c r="AB67" s="361">
        <f t="shared" si="57"/>
        <v>0</v>
      </c>
      <c r="AC67" s="361">
        <f t="shared" si="57"/>
        <v>0</v>
      </c>
      <c r="AD67" s="361">
        <f t="shared" si="57"/>
        <v>0</v>
      </c>
      <c r="AE67" s="361">
        <f t="shared" si="57"/>
        <v>0</v>
      </c>
      <c r="AF67" s="361">
        <f t="shared" si="57"/>
        <v>0</v>
      </c>
      <c r="AG67" s="361">
        <f t="shared" si="57"/>
        <v>0</v>
      </c>
      <c r="AH67" s="361">
        <f t="shared" si="57"/>
        <v>0</v>
      </c>
      <c r="AI67" s="361">
        <f t="shared" si="57"/>
        <v>0</v>
      </c>
      <c r="AJ67" s="361">
        <f t="shared" si="57"/>
        <v>0</v>
      </c>
      <c r="AK67" s="361">
        <f t="shared" ref="AK67:AT67" si="58">AK57+AK62</f>
        <v>0</v>
      </c>
      <c r="AL67" s="361">
        <f t="shared" si="58"/>
        <v>0</v>
      </c>
      <c r="AM67" s="361">
        <f t="shared" si="58"/>
        <v>0</v>
      </c>
      <c r="AN67" s="361">
        <f t="shared" si="58"/>
        <v>0</v>
      </c>
      <c r="AO67" s="361">
        <f t="shared" si="58"/>
        <v>0</v>
      </c>
      <c r="AP67" s="361">
        <f t="shared" si="58"/>
        <v>0</v>
      </c>
      <c r="AQ67" s="361">
        <f t="shared" si="58"/>
        <v>0</v>
      </c>
      <c r="AR67" s="361">
        <f t="shared" si="58"/>
        <v>0</v>
      </c>
      <c r="AS67" s="361">
        <f t="shared" si="58"/>
        <v>0</v>
      </c>
      <c r="AT67" s="361">
        <f t="shared" si="58"/>
        <v>0</v>
      </c>
      <c r="AU67" s="361">
        <f t="shared" si="57"/>
        <v>0</v>
      </c>
      <c r="AV67" s="361">
        <f t="shared" si="57"/>
        <v>0</v>
      </c>
      <c r="AW67" s="361">
        <f t="shared" si="57"/>
        <v>0</v>
      </c>
      <c r="AX67" s="361">
        <f t="shared" si="57"/>
        <v>0</v>
      </c>
      <c r="AY67" s="507">
        <f t="shared" si="57"/>
        <v>0</v>
      </c>
      <c r="AZ67" s="353">
        <f>SUM(X67:AY67)</f>
        <v>0</v>
      </c>
      <c r="BA67" s="506">
        <f>BA57+BA62</f>
        <v>0</v>
      </c>
      <c r="BB67" s="361">
        <f t="shared" ref="BB67:BH67" si="59">BB57+BB62</f>
        <v>0</v>
      </c>
      <c r="BC67" s="361">
        <f t="shared" si="59"/>
        <v>0</v>
      </c>
      <c r="BD67" s="361">
        <f t="shared" si="59"/>
        <v>0</v>
      </c>
      <c r="BE67" s="361">
        <f t="shared" si="59"/>
        <v>0</v>
      </c>
      <c r="BF67" s="361">
        <f t="shared" si="59"/>
        <v>0</v>
      </c>
      <c r="BG67" s="361">
        <f>BG57+BG62</f>
        <v>0</v>
      </c>
      <c r="BH67" s="507">
        <f t="shared" si="59"/>
        <v>0</v>
      </c>
      <c r="BI67" s="353">
        <f>SUM(BA67:BH67)</f>
        <v>0</v>
      </c>
      <c r="BJ67" s="506">
        <f>BJ57+BJ62</f>
        <v>0</v>
      </c>
      <c r="BK67" s="361">
        <f t="shared" ref="BK67:BV67" si="60">BK57+BK62</f>
        <v>0</v>
      </c>
      <c r="BL67" s="361">
        <f t="shared" si="60"/>
        <v>0</v>
      </c>
      <c r="BM67" s="361">
        <f t="shared" si="60"/>
        <v>0</v>
      </c>
      <c r="BN67" s="361">
        <f t="shared" si="60"/>
        <v>0</v>
      </c>
      <c r="BO67" s="361">
        <f t="shared" si="60"/>
        <v>0</v>
      </c>
      <c r="BP67" s="361">
        <f t="shared" si="60"/>
        <v>0</v>
      </c>
      <c r="BQ67" s="361">
        <f t="shared" si="60"/>
        <v>0</v>
      </c>
      <c r="BR67" s="361">
        <f t="shared" si="60"/>
        <v>0</v>
      </c>
      <c r="BS67" s="361">
        <f t="shared" si="60"/>
        <v>0</v>
      </c>
      <c r="BT67" s="361">
        <f t="shared" si="60"/>
        <v>0</v>
      </c>
      <c r="BU67" s="361">
        <f t="shared" si="60"/>
        <v>0</v>
      </c>
      <c r="BV67" s="507">
        <f t="shared" si="60"/>
        <v>0</v>
      </c>
      <c r="BW67" s="510">
        <f t="shared" ref="BW67" si="61">BW52*(BW57+BW62)</f>
        <v>0</v>
      </c>
      <c r="BX67" s="506">
        <f>BX57+BX62</f>
        <v>0</v>
      </c>
      <c r="BY67" s="295">
        <f t="shared" ref="BY67:DG67" si="62">BY57+BY62</f>
        <v>0</v>
      </c>
      <c r="BZ67" s="295">
        <f t="shared" si="62"/>
        <v>0</v>
      </c>
      <c r="CA67" s="295">
        <f t="shared" si="62"/>
        <v>0</v>
      </c>
      <c r="CB67" s="295">
        <f t="shared" si="62"/>
        <v>0</v>
      </c>
      <c r="CC67" s="295">
        <f t="shared" si="62"/>
        <v>0</v>
      </c>
      <c r="CD67" s="295">
        <f t="shared" si="62"/>
        <v>0</v>
      </c>
      <c r="CE67" s="295">
        <f t="shared" si="62"/>
        <v>0</v>
      </c>
      <c r="CF67" s="295">
        <f t="shared" si="62"/>
        <v>0</v>
      </c>
      <c r="CG67" s="295">
        <f t="shared" si="62"/>
        <v>0</v>
      </c>
      <c r="CH67" s="295">
        <f t="shared" si="62"/>
        <v>0</v>
      </c>
      <c r="CI67" s="295">
        <f t="shared" ref="CI67:DB67" si="63">CI57+CI62</f>
        <v>0</v>
      </c>
      <c r="CJ67" s="295">
        <f t="shared" si="63"/>
        <v>0</v>
      </c>
      <c r="CK67" s="295">
        <f t="shared" si="63"/>
        <v>0</v>
      </c>
      <c r="CL67" s="295">
        <f t="shared" si="63"/>
        <v>0</v>
      </c>
      <c r="CM67" s="295">
        <f t="shared" si="63"/>
        <v>0</v>
      </c>
      <c r="CN67" s="295">
        <f t="shared" si="63"/>
        <v>0</v>
      </c>
      <c r="CO67" s="295">
        <f t="shared" si="63"/>
        <v>0</v>
      </c>
      <c r="CP67" s="295">
        <f t="shared" si="63"/>
        <v>0</v>
      </c>
      <c r="CQ67" s="295">
        <f t="shared" si="63"/>
        <v>0</v>
      </c>
      <c r="CR67" s="295">
        <f t="shared" si="63"/>
        <v>0</v>
      </c>
      <c r="CS67" s="295">
        <f t="shared" si="63"/>
        <v>0</v>
      </c>
      <c r="CT67" s="295">
        <f t="shared" si="63"/>
        <v>0</v>
      </c>
      <c r="CU67" s="295">
        <f t="shared" si="63"/>
        <v>0</v>
      </c>
      <c r="CV67" s="295">
        <f t="shared" si="63"/>
        <v>0</v>
      </c>
      <c r="CW67" s="295">
        <f t="shared" si="63"/>
        <v>0</v>
      </c>
      <c r="CX67" s="295">
        <f t="shared" si="63"/>
        <v>0</v>
      </c>
      <c r="CY67" s="295">
        <f t="shared" si="63"/>
        <v>0</v>
      </c>
      <c r="CZ67" s="295">
        <f t="shared" si="63"/>
        <v>0</v>
      </c>
      <c r="DA67" s="295">
        <f t="shared" si="63"/>
        <v>0</v>
      </c>
      <c r="DB67" s="295">
        <f t="shared" si="63"/>
        <v>0</v>
      </c>
      <c r="DC67" s="295">
        <f t="shared" si="62"/>
        <v>0</v>
      </c>
      <c r="DD67" s="295">
        <f t="shared" si="62"/>
        <v>0</v>
      </c>
      <c r="DE67" s="295">
        <f t="shared" si="62"/>
        <v>0</v>
      </c>
      <c r="DF67" s="295">
        <f t="shared" si="62"/>
        <v>0</v>
      </c>
      <c r="DG67" s="147">
        <f t="shared" si="62"/>
        <v>0</v>
      </c>
      <c r="DH67" s="513">
        <f>SUM(BJ67:DG67)</f>
        <v>0</v>
      </c>
    </row>
    <row r="68" spans="2:112" s="160" customFormat="1" ht="24" customHeight="1" thickBot="1" x14ac:dyDescent="0.3">
      <c r="B68" s="46"/>
    </row>
    <row r="69" spans="2:112" s="160" customFormat="1" ht="36" customHeight="1" thickBot="1" x14ac:dyDescent="0.3">
      <c r="B69" s="47" t="s">
        <v>99</v>
      </c>
      <c r="C69" s="48" t="s">
        <v>148</v>
      </c>
      <c r="D69" s="49" t="s">
        <v>64</v>
      </c>
      <c r="F69" s="287"/>
      <c r="G69" s="96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142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288"/>
      <c r="BJ69" s="57"/>
      <c r="BK69" s="57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W69" s="57"/>
      <c r="BX69" s="57"/>
      <c r="BY69" s="57"/>
      <c r="BZ69" s="57"/>
      <c r="CA69" s="57"/>
      <c r="CB69" s="57"/>
      <c r="CC69" s="57"/>
      <c r="CD69" s="57"/>
      <c r="CE69" s="57"/>
      <c r="CF69" s="57"/>
      <c r="CG69" s="57"/>
      <c r="CH69" s="57"/>
      <c r="CI69" s="57"/>
      <c r="CJ69" s="57"/>
      <c r="CK69" s="57"/>
      <c r="CL69" s="57"/>
      <c r="CM69" s="57"/>
      <c r="CN69" s="57"/>
      <c r="CO69" s="57"/>
      <c r="CP69" s="57"/>
      <c r="CQ69" s="57"/>
      <c r="CR69" s="57"/>
      <c r="CS69" s="57"/>
      <c r="CT69" s="57"/>
      <c r="CU69" s="57"/>
      <c r="CV69" s="57"/>
      <c r="CW69" s="57"/>
      <c r="CX69" s="57"/>
      <c r="CY69" s="57"/>
      <c r="CZ69" s="57"/>
      <c r="DA69" s="57"/>
      <c r="DB69" s="57"/>
      <c r="DC69" s="57"/>
      <c r="DD69" s="57"/>
      <c r="DE69" s="57"/>
      <c r="DF69" s="57"/>
      <c r="DG69" s="57"/>
      <c r="DH69" s="57"/>
    </row>
    <row r="70" spans="2:112" ht="49.5" x14ac:dyDescent="0.25">
      <c r="B70" s="961">
        <v>2112</v>
      </c>
      <c r="C70" s="289" t="s">
        <v>149</v>
      </c>
      <c r="D70" s="290">
        <f>SUM(D71:D74)</f>
        <v>0</v>
      </c>
      <c r="E70" s="57"/>
      <c r="F70" s="57"/>
      <c r="G70" s="57"/>
    </row>
    <row r="71" spans="2:112" s="281" customFormat="1" ht="24" customHeight="1" x14ac:dyDescent="0.25">
      <c r="B71" s="945"/>
      <c r="C71" s="144" t="s">
        <v>133</v>
      </c>
      <c r="D71" s="145">
        <f>'2_Видатки (базові)'!D71</f>
        <v>0</v>
      </c>
      <c r="E71" s="57"/>
      <c r="F71" s="57"/>
      <c r="G71" s="57"/>
    </row>
    <row r="72" spans="2:112" s="281" customFormat="1" ht="24" customHeight="1" x14ac:dyDescent="0.25">
      <c r="B72" s="945"/>
      <c r="C72" s="144" t="s">
        <v>134</v>
      </c>
      <c r="D72" s="145">
        <f>'2_Видатки (базові)'!D72</f>
        <v>0</v>
      </c>
      <c r="E72" s="57"/>
      <c r="F72" s="57"/>
      <c r="G72" s="57"/>
    </row>
    <row r="73" spans="2:112" s="281" customFormat="1" ht="24" customHeight="1" x14ac:dyDescent="0.25">
      <c r="B73" s="945"/>
      <c r="C73" s="144" t="s">
        <v>137</v>
      </c>
      <c r="D73" s="100">
        <f>'2_Видатки (базові)'!D73</f>
        <v>0</v>
      </c>
      <c r="E73" s="57"/>
      <c r="F73" s="57"/>
      <c r="G73" s="57"/>
    </row>
    <row r="74" spans="2:112" s="281" customFormat="1" ht="24" customHeight="1" thickBot="1" x14ac:dyDescent="0.3">
      <c r="B74" s="946"/>
      <c r="C74" s="146" t="s">
        <v>143</v>
      </c>
      <c r="D74" s="100">
        <f>'2_Видатки (базові)'!D74</f>
        <v>0</v>
      </c>
      <c r="E74" s="57"/>
      <c r="F74" s="57"/>
      <c r="G74" s="57"/>
    </row>
    <row r="75" spans="2:112" s="281" customFormat="1" ht="17.25" thickBot="1" x14ac:dyDescent="0.3">
      <c r="B75" s="62"/>
      <c r="C75" s="156"/>
      <c r="D75" s="157"/>
      <c r="E75" s="57"/>
      <c r="F75" s="57"/>
      <c r="G75" s="57"/>
    </row>
    <row r="76" spans="2:112" s="281" customFormat="1" ht="33.75" thickBot="1" x14ac:dyDescent="0.3">
      <c r="B76" s="47" t="s">
        <v>99</v>
      </c>
      <c r="C76" s="48" t="s">
        <v>148</v>
      </c>
      <c r="D76" s="49" t="s">
        <v>64</v>
      </c>
      <c r="E76" s="57"/>
      <c r="F76" s="57"/>
      <c r="G76" s="57"/>
    </row>
    <row r="77" spans="2:112" ht="33.75" thickBot="1" x14ac:dyDescent="0.3">
      <c r="B77" s="961">
        <v>2120</v>
      </c>
      <c r="C77" s="291" t="s">
        <v>150</v>
      </c>
      <c r="D77" s="290">
        <f>SUM(D78:D81)</f>
        <v>0</v>
      </c>
      <c r="E77" s="57"/>
      <c r="F77" s="912" t="s">
        <v>163</v>
      </c>
      <c r="G77" s="913"/>
      <c r="H77" s="913"/>
      <c r="I77" s="913"/>
      <c r="J77" s="913"/>
      <c r="K77" s="914"/>
    </row>
    <row r="78" spans="2:112" ht="59.25" customHeight="1" x14ac:dyDescent="0.25">
      <c r="B78" s="945"/>
      <c r="C78" s="144" t="s">
        <v>133</v>
      </c>
      <c r="D78" s="145">
        <f>'2_Видатки (базові)'!D78</f>
        <v>0</v>
      </c>
      <c r="E78" s="67"/>
      <c r="F78" s="935" t="str">
        <f>F45</f>
        <v>Показники / Персонал</v>
      </c>
      <c r="G78" s="940" t="str">
        <f>G45</f>
        <v>Сума по рядках</v>
      </c>
      <c r="H78" s="902" t="str">
        <f>H45</f>
        <v>Група 1. керівний та адміністративно-управлінський персонал</v>
      </c>
      <c r="I78" s="933"/>
      <c r="J78" s="933"/>
      <c r="K78" s="933"/>
      <c r="L78" s="933"/>
      <c r="M78" s="933"/>
      <c r="N78" s="933"/>
      <c r="O78" s="933"/>
      <c r="P78" s="933"/>
      <c r="Q78" s="933"/>
      <c r="R78" s="933"/>
      <c r="S78" s="933"/>
      <c r="T78" s="933"/>
      <c r="U78" s="933"/>
      <c r="V78" s="937"/>
      <c r="W78" s="942" t="str">
        <f>W45</f>
        <v>всього по складовим Групи 1</v>
      </c>
      <c r="X78" s="902" t="str">
        <f>X45</f>
        <v>Група 2. медичний персонал</v>
      </c>
      <c r="Y78" s="933"/>
      <c r="Z78" s="933"/>
      <c r="AA78" s="933"/>
      <c r="AB78" s="933"/>
      <c r="AC78" s="933"/>
      <c r="AD78" s="933"/>
      <c r="AE78" s="933"/>
      <c r="AF78" s="933"/>
      <c r="AG78" s="933"/>
      <c r="AH78" s="933"/>
      <c r="AI78" s="933"/>
      <c r="AJ78" s="933"/>
      <c r="AK78" s="933"/>
      <c r="AL78" s="933"/>
      <c r="AM78" s="933"/>
      <c r="AN78" s="933"/>
      <c r="AO78" s="933"/>
      <c r="AP78" s="933"/>
      <c r="AQ78" s="933"/>
      <c r="AR78" s="933"/>
      <c r="AS78" s="933"/>
      <c r="AT78" s="933"/>
      <c r="AU78" s="933"/>
      <c r="AV78" s="933"/>
      <c r="AW78" s="933"/>
      <c r="AX78" s="933"/>
      <c r="AY78" s="934"/>
      <c r="AZ78" s="935" t="str">
        <f>AZ45</f>
        <v>всього по складовим Групи 2</v>
      </c>
      <c r="BA78" s="902" t="str">
        <f>BA45</f>
        <v>Група 3. інформаційно-аналітичний персонал</v>
      </c>
      <c r="BB78" s="933"/>
      <c r="BC78" s="933"/>
      <c r="BD78" s="933"/>
      <c r="BE78" s="933"/>
      <c r="BF78" s="933"/>
      <c r="BG78" s="933"/>
      <c r="BH78" s="937"/>
      <c r="BI78" s="938" t="str">
        <f>BI45</f>
        <v>всього по складовим Групи 3</v>
      </c>
      <c r="BJ78" s="902" t="str">
        <f>BJ45</f>
        <v>Група 4. інший адміністративно-управлінський та допоміжний персонал</v>
      </c>
      <c r="BK78" s="933"/>
      <c r="BL78" s="933"/>
      <c r="BM78" s="933"/>
      <c r="BN78" s="933"/>
      <c r="BO78" s="933"/>
      <c r="BP78" s="933"/>
      <c r="BQ78" s="933"/>
      <c r="BR78" s="933"/>
      <c r="BS78" s="933"/>
      <c r="BT78" s="933"/>
      <c r="BU78" s="933"/>
      <c r="BV78" s="933"/>
      <c r="BW78" s="933"/>
      <c r="BX78" s="933"/>
      <c r="BY78" s="933"/>
      <c r="BZ78" s="933"/>
      <c r="CA78" s="933"/>
      <c r="CB78" s="933"/>
      <c r="CC78" s="933"/>
      <c r="CD78" s="933"/>
      <c r="CE78" s="933"/>
      <c r="CF78" s="933"/>
      <c r="CG78" s="933"/>
      <c r="CH78" s="933"/>
      <c r="CI78" s="933"/>
      <c r="CJ78" s="933"/>
      <c r="CK78" s="933"/>
      <c r="CL78" s="933"/>
      <c r="CM78" s="933"/>
      <c r="CN78" s="933"/>
      <c r="CO78" s="933"/>
      <c r="CP78" s="933"/>
      <c r="CQ78" s="933"/>
      <c r="CR78" s="933"/>
      <c r="CS78" s="933"/>
      <c r="CT78" s="933"/>
      <c r="CU78" s="933"/>
      <c r="CV78" s="933"/>
      <c r="CW78" s="933"/>
      <c r="CX78" s="933"/>
      <c r="CY78" s="933"/>
      <c r="CZ78" s="933"/>
      <c r="DA78" s="933"/>
      <c r="DB78" s="933"/>
      <c r="DC78" s="933"/>
      <c r="DD78" s="933"/>
      <c r="DE78" s="933"/>
      <c r="DF78" s="933"/>
      <c r="DG78" s="937"/>
      <c r="DH78" s="931" t="str">
        <f t="shared" ref="DH78" si="64">DH45</f>
        <v>всього по складовим Групи 4</v>
      </c>
    </row>
    <row r="79" spans="2:112" ht="66.75" thickBot="1" x14ac:dyDescent="0.3">
      <c r="B79" s="945"/>
      <c r="C79" s="144" t="s">
        <v>134</v>
      </c>
      <c r="D79" s="145">
        <f>'2_Видатки (базові)'!D79</f>
        <v>0</v>
      </c>
      <c r="E79" s="67"/>
      <c r="F79" s="936"/>
      <c r="G79" s="941"/>
      <c r="H79" s="627" t="str">
        <f t="shared" ref="H79:V79" si="65">H46</f>
        <v>головний лікар</v>
      </c>
      <c r="I79" s="251" t="str">
        <f t="shared" si="65"/>
        <v>заступник головного лікаря з медичного обслуговування населення</v>
      </c>
      <c r="J79" s="251" t="str">
        <f t="shared" si="65"/>
        <v>завідувач господарства</v>
      </c>
      <c r="K79" s="251" t="str">
        <f t="shared" si="65"/>
        <v>головна медична сестра</v>
      </c>
      <c r="L79" s="251" t="str">
        <f t="shared" si="65"/>
        <v>головний бухгалтер</v>
      </c>
      <c r="M79" s="251">
        <f t="shared" si="65"/>
        <v>0</v>
      </c>
      <c r="N79" s="251">
        <f t="shared" si="65"/>
        <v>0</v>
      </c>
      <c r="O79" s="251">
        <f t="shared" si="65"/>
        <v>0</v>
      </c>
      <c r="P79" s="251">
        <f t="shared" si="65"/>
        <v>0</v>
      </c>
      <c r="Q79" s="251">
        <f t="shared" si="65"/>
        <v>0</v>
      </c>
      <c r="R79" s="251">
        <f t="shared" si="65"/>
        <v>0</v>
      </c>
      <c r="S79" s="251">
        <f t="shared" si="65"/>
        <v>0</v>
      </c>
      <c r="T79" s="251">
        <f t="shared" si="65"/>
        <v>0</v>
      </c>
      <c r="U79" s="251">
        <f t="shared" si="65"/>
        <v>0</v>
      </c>
      <c r="V79" s="625">
        <f t="shared" si="65"/>
        <v>0</v>
      </c>
      <c r="W79" s="943"/>
      <c r="X79" s="605" t="str">
        <f>X46</f>
        <v>лікар загальної практики - сімейний лікар</v>
      </c>
      <c r="Y79" s="606" t="str">
        <f t="shared" ref="Y79:AY79" si="66">Y46</f>
        <v>лікар-педіарт дільничий</v>
      </c>
      <c r="Z79" s="606" t="str">
        <f t="shared" si="66"/>
        <v>лікар-акушер-гінеколог</v>
      </c>
      <c r="AA79" s="606" t="str">
        <f t="shared" si="66"/>
        <v>лікар-стоматолог</v>
      </c>
      <c r="AB79" s="606" t="str">
        <f t="shared" si="66"/>
        <v>лікар-інтерн з загальної практики сімейної медицини</v>
      </c>
      <c r="AC79" s="606" t="str">
        <f t="shared" si="66"/>
        <v>сестра медична загальної практики сімейної медицини</v>
      </c>
      <c r="AD79" s="606" t="str">
        <f t="shared" si="66"/>
        <v>сестра медична дільнича</v>
      </c>
      <c r="AE79" s="606" t="str">
        <f t="shared" si="66"/>
        <v>сестра медична</v>
      </c>
      <c r="AF79" s="606" t="str">
        <f t="shared" si="66"/>
        <v>акушерка</v>
      </c>
      <c r="AG79" s="606" t="str">
        <f t="shared" si="66"/>
        <v>лаборант</v>
      </c>
      <c r="AH79" s="606" t="str">
        <f t="shared" si="66"/>
        <v>молодша медична сестра</v>
      </c>
      <c r="AI79" s="606" t="str">
        <f t="shared" si="66"/>
        <v>сестра медична денного стац.</v>
      </c>
      <c r="AJ79" s="606" t="str">
        <f t="shared" si="66"/>
        <v>старша медична сестра</v>
      </c>
      <c r="AK79" s="606">
        <f t="shared" si="66"/>
        <v>0</v>
      </c>
      <c r="AL79" s="606">
        <f t="shared" si="66"/>
        <v>0</v>
      </c>
      <c r="AM79" s="606">
        <f t="shared" si="66"/>
        <v>0</v>
      </c>
      <c r="AN79" s="606">
        <f t="shared" si="66"/>
        <v>0</v>
      </c>
      <c r="AO79" s="606">
        <f t="shared" si="66"/>
        <v>0</v>
      </c>
      <c r="AP79" s="606">
        <f t="shared" si="66"/>
        <v>0</v>
      </c>
      <c r="AQ79" s="606">
        <f t="shared" si="66"/>
        <v>0</v>
      </c>
      <c r="AR79" s="606">
        <f t="shared" si="66"/>
        <v>0</v>
      </c>
      <c r="AS79" s="606">
        <f t="shared" si="66"/>
        <v>0</v>
      </c>
      <c r="AT79" s="606">
        <f t="shared" si="66"/>
        <v>0</v>
      </c>
      <c r="AU79" s="606">
        <f t="shared" si="66"/>
        <v>0</v>
      </c>
      <c r="AV79" s="606">
        <f t="shared" si="66"/>
        <v>0</v>
      </c>
      <c r="AW79" s="606">
        <f t="shared" si="66"/>
        <v>0</v>
      </c>
      <c r="AX79" s="606">
        <f t="shared" si="66"/>
        <v>0</v>
      </c>
      <c r="AY79" s="692">
        <f t="shared" si="66"/>
        <v>0</v>
      </c>
      <c r="AZ79" s="936"/>
      <c r="BA79" s="605" t="str">
        <f>BA46</f>
        <v>лікар-статистик</v>
      </c>
      <c r="BB79" s="606" t="str">
        <f t="shared" ref="BB79:BH79" si="67">BB46</f>
        <v>статистик медичний</v>
      </c>
      <c r="BC79" s="606" t="str">
        <f t="shared" si="67"/>
        <v>оператор комп'ютерного набору</v>
      </c>
      <c r="BD79" s="606">
        <f t="shared" si="67"/>
        <v>0</v>
      </c>
      <c r="BE79" s="606">
        <f t="shared" si="67"/>
        <v>0</v>
      </c>
      <c r="BF79" s="606">
        <f t="shared" si="67"/>
        <v>0</v>
      </c>
      <c r="BG79" s="606">
        <f t="shared" si="67"/>
        <v>0</v>
      </c>
      <c r="BH79" s="607">
        <f t="shared" si="67"/>
        <v>0</v>
      </c>
      <c r="BI79" s="939"/>
      <c r="BJ79" s="570" t="str">
        <f>BJ46</f>
        <v>заступник головного бухгалтера</v>
      </c>
      <c r="BK79" s="342" t="str">
        <f t="shared" ref="BK79:DG79" si="68">BK46</f>
        <v>бухгалетр (з обліку основних засобів)</v>
      </c>
      <c r="BL79" s="342" t="str">
        <f t="shared" si="68"/>
        <v>бухгалтер (з розрахунків із працівниками)</v>
      </c>
      <c r="BM79" s="342" t="str">
        <f t="shared" si="68"/>
        <v>бухгалтер</v>
      </c>
      <c r="BN79" s="342" t="str">
        <f t="shared" si="68"/>
        <v>економіст</v>
      </c>
      <c r="BO79" s="342" t="str">
        <f t="shared" si="68"/>
        <v>інспектор з кадрів</v>
      </c>
      <c r="BP79" s="342" t="str">
        <f t="shared" si="68"/>
        <v>інженер з охорони праці</v>
      </c>
      <c r="BQ79" s="342" t="str">
        <f t="shared" si="68"/>
        <v>секретар-друкарка</v>
      </c>
      <c r="BR79" s="342" t="str">
        <f t="shared" si="68"/>
        <v>реєстратор медичний</v>
      </c>
      <c r="BS79" s="342" t="str">
        <f t="shared" si="68"/>
        <v>сестра-господиня</v>
      </c>
      <c r="BT79" s="342" t="str">
        <f t="shared" si="68"/>
        <v>механік</v>
      </c>
      <c r="BU79" s="342" t="str">
        <f t="shared" si="68"/>
        <v>двірник</v>
      </c>
      <c r="BV79" s="342" t="str">
        <f t="shared" si="68"/>
        <v>прибиральник службових приміщень</v>
      </c>
      <c r="BW79" s="342" t="str">
        <f t="shared" si="68"/>
        <v>монтажник санітарно-технічних систем і устаткування</v>
      </c>
      <c r="BX79" s="342" t="str">
        <f t="shared" si="68"/>
        <v>електромонтер з ремонту та обслуговування електроустаткування</v>
      </c>
      <c r="BY79" s="342" t="str">
        <f t="shared" si="68"/>
        <v>водій транспортних засобів</v>
      </c>
      <c r="BZ79" s="342" t="str">
        <f t="shared" si="68"/>
        <v>столяр</v>
      </c>
      <c r="CA79" s="342" t="str">
        <f t="shared" si="68"/>
        <v>юрисконсульт</v>
      </c>
      <c r="CB79" s="342" t="str">
        <f t="shared" si="68"/>
        <v>завідувач складу</v>
      </c>
      <c r="CC79" s="342" t="str">
        <f t="shared" si="68"/>
        <v>прибиральник службових приміщень</v>
      </c>
      <c r="CD79" s="342" t="str">
        <f t="shared" si="68"/>
        <v>робітник з комплексного обслуговування</v>
      </c>
      <c r="CE79" s="342" t="str">
        <f t="shared" si="68"/>
        <v>електрик</v>
      </c>
      <c r="CF79" s="342" t="str">
        <f t="shared" si="68"/>
        <v>технік</v>
      </c>
      <c r="CG79" s="342" t="str">
        <f t="shared" si="68"/>
        <v>адміністратор</v>
      </c>
      <c r="CH79" s="342" t="str">
        <f t="shared" si="68"/>
        <v>оператор котельні</v>
      </c>
      <c r="CI79" s="342">
        <f t="shared" si="68"/>
        <v>0</v>
      </c>
      <c r="CJ79" s="342">
        <f t="shared" si="68"/>
        <v>0</v>
      </c>
      <c r="CK79" s="342">
        <f t="shared" si="68"/>
        <v>0</v>
      </c>
      <c r="CL79" s="342">
        <f t="shared" si="68"/>
        <v>0</v>
      </c>
      <c r="CM79" s="342">
        <f t="shared" si="68"/>
        <v>0</v>
      </c>
      <c r="CN79" s="342">
        <f t="shared" si="68"/>
        <v>0</v>
      </c>
      <c r="CO79" s="342">
        <f t="shared" si="68"/>
        <v>0</v>
      </c>
      <c r="CP79" s="342">
        <f t="shared" si="68"/>
        <v>0</v>
      </c>
      <c r="CQ79" s="342">
        <f t="shared" si="68"/>
        <v>0</v>
      </c>
      <c r="CR79" s="342">
        <f t="shared" si="68"/>
        <v>0</v>
      </c>
      <c r="CS79" s="342">
        <f t="shared" si="68"/>
        <v>0</v>
      </c>
      <c r="CT79" s="342">
        <f t="shared" si="68"/>
        <v>0</v>
      </c>
      <c r="CU79" s="342">
        <f t="shared" si="68"/>
        <v>0</v>
      </c>
      <c r="CV79" s="342">
        <f t="shared" si="68"/>
        <v>0</v>
      </c>
      <c r="CW79" s="342">
        <f t="shared" si="68"/>
        <v>0</v>
      </c>
      <c r="CX79" s="342">
        <f t="shared" si="68"/>
        <v>0</v>
      </c>
      <c r="CY79" s="342">
        <f t="shared" si="68"/>
        <v>0</v>
      </c>
      <c r="CZ79" s="342">
        <f t="shared" si="68"/>
        <v>0</v>
      </c>
      <c r="DA79" s="342">
        <f t="shared" si="68"/>
        <v>0</v>
      </c>
      <c r="DB79" s="342">
        <f t="shared" si="68"/>
        <v>0</v>
      </c>
      <c r="DC79" s="342">
        <f t="shared" si="68"/>
        <v>0</v>
      </c>
      <c r="DD79" s="342">
        <f t="shared" si="68"/>
        <v>0</v>
      </c>
      <c r="DE79" s="342">
        <f t="shared" si="68"/>
        <v>0</v>
      </c>
      <c r="DF79" s="342">
        <f t="shared" si="68"/>
        <v>0</v>
      </c>
      <c r="DG79" s="696">
        <f t="shared" si="68"/>
        <v>0</v>
      </c>
      <c r="DH79" s="932"/>
    </row>
    <row r="80" spans="2:112" ht="33" x14ac:dyDescent="0.25">
      <c r="B80" s="945"/>
      <c r="C80" s="144" t="s">
        <v>137</v>
      </c>
      <c r="D80" s="145">
        <f>G83</f>
        <v>0</v>
      </c>
      <c r="E80" s="67"/>
      <c r="F80" s="686" t="s">
        <v>399</v>
      </c>
      <c r="G80" s="350">
        <f>W80+AZ80+BI80+DH80</f>
        <v>0</v>
      </c>
      <c r="H80" s="503">
        <f>SUM(H81:H84)</f>
        <v>0</v>
      </c>
      <c r="I80" s="356">
        <f t="shared" ref="I80:X80" si="69">SUM(I81:I84)</f>
        <v>0</v>
      </c>
      <c r="J80" s="294">
        <f t="shared" si="69"/>
        <v>0</v>
      </c>
      <c r="K80" s="294">
        <f t="shared" si="69"/>
        <v>0</v>
      </c>
      <c r="L80" s="294">
        <f t="shared" si="69"/>
        <v>0</v>
      </c>
      <c r="M80" s="294">
        <f t="shared" si="69"/>
        <v>0</v>
      </c>
      <c r="N80" s="294">
        <f t="shared" si="69"/>
        <v>0</v>
      </c>
      <c r="O80" s="294">
        <f t="shared" si="69"/>
        <v>0</v>
      </c>
      <c r="P80" s="294">
        <f t="shared" si="69"/>
        <v>0</v>
      </c>
      <c r="Q80" s="294">
        <f t="shared" si="69"/>
        <v>0</v>
      </c>
      <c r="R80" s="294">
        <f t="shared" si="69"/>
        <v>0</v>
      </c>
      <c r="S80" s="294">
        <f t="shared" si="69"/>
        <v>0</v>
      </c>
      <c r="T80" s="294">
        <f t="shared" si="69"/>
        <v>0</v>
      </c>
      <c r="U80" s="294">
        <f>SUM(U81:U84)</f>
        <v>0</v>
      </c>
      <c r="V80" s="355">
        <f t="shared" si="69"/>
        <v>0</v>
      </c>
      <c r="W80" s="352">
        <f>SUM(H80:V80)</f>
        <v>0</v>
      </c>
      <c r="X80" s="503">
        <f t="shared" si="69"/>
        <v>0</v>
      </c>
      <c r="Y80" s="294">
        <f t="shared" ref="Y80" si="70">SUM(Y81:Y84)</f>
        <v>0</v>
      </c>
      <c r="Z80" s="294">
        <f t="shared" ref="Z80" si="71">SUM(Z81:Z84)</f>
        <v>0</v>
      </c>
      <c r="AA80" s="294">
        <f t="shared" ref="AA80" si="72">SUM(AA81:AA84)</f>
        <v>0</v>
      </c>
      <c r="AB80" s="294">
        <f t="shared" ref="AB80" si="73">SUM(AB81:AB84)</f>
        <v>0</v>
      </c>
      <c r="AC80" s="294">
        <f t="shared" ref="AC80" si="74">SUM(AC81:AC84)</f>
        <v>0</v>
      </c>
      <c r="AD80" s="294">
        <f t="shared" ref="AD80" si="75">SUM(AD81:AD84)</f>
        <v>0</v>
      </c>
      <c r="AE80" s="294">
        <f t="shared" ref="AE80" si="76">SUM(AE81:AE84)</f>
        <v>0</v>
      </c>
      <c r="AF80" s="294">
        <f t="shared" ref="AF80" si="77">SUM(AF81:AF84)</f>
        <v>0</v>
      </c>
      <c r="AG80" s="294">
        <f t="shared" ref="AG80" si="78">SUM(AG81:AG84)</f>
        <v>0</v>
      </c>
      <c r="AH80" s="294">
        <f t="shared" ref="AH80" si="79">SUM(AH81:AH84)</f>
        <v>0</v>
      </c>
      <c r="AI80" s="294">
        <f t="shared" ref="AI80" si="80">SUM(AI81:AI84)</f>
        <v>0</v>
      </c>
      <c r="AJ80" s="294">
        <f t="shared" ref="AJ80" si="81">SUM(AJ81:AJ84)</f>
        <v>0</v>
      </c>
      <c r="AK80" s="294">
        <f t="shared" ref="AK80" si="82">SUM(AK81:AK84)</f>
        <v>0</v>
      </c>
      <c r="AL80" s="294">
        <f t="shared" ref="AL80" si="83">SUM(AL81:AL84)</f>
        <v>0</v>
      </c>
      <c r="AM80" s="294">
        <f t="shared" ref="AM80" si="84">SUM(AM81:AM84)</f>
        <v>0</v>
      </c>
      <c r="AN80" s="294">
        <f t="shared" ref="AN80" si="85">SUM(AN81:AN84)</f>
        <v>0</v>
      </c>
      <c r="AO80" s="294">
        <f t="shared" ref="AO80" si="86">SUM(AO81:AO84)</f>
        <v>0</v>
      </c>
      <c r="AP80" s="294">
        <f t="shared" ref="AP80" si="87">SUM(AP81:AP84)</f>
        <v>0</v>
      </c>
      <c r="AQ80" s="294">
        <f t="shared" ref="AQ80" si="88">SUM(AQ81:AQ84)</f>
        <v>0</v>
      </c>
      <c r="AR80" s="294">
        <f t="shared" ref="AR80" si="89">SUM(AR81:AR84)</f>
        <v>0</v>
      </c>
      <c r="AS80" s="294">
        <f t="shared" ref="AS80" si="90">SUM(AS81:AS84)</f>
        <v>0</v>
      </c>
      <c r="AT80" s="294">
        <f t="shared" ref="AT80" si="91">SUM(AT81:AT84)</f>
        <v>0</v>
      </c>
      <c r="AU80" s="294">
        <f t="shared" ref="AU80" si="92">SUM(AU81:AU84)</f>
        <v>0</v>
      </c>
      <c r="AV80" s="294">
        <f t="shared" ref="AV80" si="93">SUM(AV81:AV84)</f>
        <v>0</v>
      </c>
      <c r="AW80" s="294">
        <f t="shared" ref="AW80" si="94">SUM(AW81:AW84)</f>
        <v>0</v>
      </c>
      <c r="AX80" s="294">
        <f t="shared" ref="AX80" si="95">SUM(AX81:AX84)</f>
        <v>0</v>
      </c>
      <c r="AY80" s="502">
        <f t="shared" ref="AY80" si="96">SUM(AY81:AY84)</f>
        <v>0</v>
      </c>
      <c r="AZ80" s="350">
        <f>SUM(AZ81:AZ84)</f>
        <v>0</v>
      </c>
      <c r="BA80" s="503">
        <f>SUM(BA81:BA84)</f>
        <v>0</v>
      </c>
      <c r="BB80" s="294">
        <f t="shared" ref="BB80:BJ80" si="97">SUM(BB81:BB84)</f>
        <v>0</v>
      </c>
      <c r="BC80" s="294">
        <f t="shared" si="97"/>
        <v>0</v>
      </c>
      <c r="BD80" s="294">
        <f t="shared" si="97"/>
        <v>0</v>
      </c>
      <c r="BE80" s="294">
        <f t="shared" si="97"/>
        <v>0</v>
      </c>
      <c r="BF80" s="294">
        <f t="shared" si="97"/>
        <v>0</v>
      </c>
      <c r="BG80" s="294">
        <f t="shared" si="97"/>
        <v>0</v>
      </c>
      <c r="BH80" s="502">
        <f t="shared" si="97"/>
        <v>0</v>
      </c>
      <c r="BI80" s="694">
        <f>SUM(BA80:BH80)</f>
        <v>0</v>
      </c>
      <c r="BJ80" s="503">
        <f t="shared" si="97"/>
        <v>0</v>
      </c>
      <c r="BK80" s="294">
        <f t="shared" ref="BK80" si="98">SUM(BK81:BK84)</f>
        <v>0</v>
      </c>
      <c r="BL80" s="294">
        <f t="shared" ref="BL80" si="99">SUM(BL81:BL84)</f>
        <v>0</v>
      </c>
      <c r="BM80" s="294">
        <f t="shared" ref="BM80" si="100">SUM(BM81:BM84)</f>
        <v>0</v>
      </c>
      <c r="BN80" s="294">
        <f t="shared" ref="BN80" si="101">SUM(BN81:BN84)</f>
        <v>0</v>
      </c>
      <c r="BO80" s="294">
        <f t="shared" ref="BO80" si="102">SUM(BO81:BO84)</f>
        <v>0</v>
      </c>
      <c r="BP80" s="294">
        <f t="shared" ref="BP80" si="103">SUM(BP81:BP84)</f>
        <v>0</v>
      </c>
      <c r="BQ80" s="294">
        <f t="shared" ref="BQ80" si="104">SUM(BQ81:BQ84)</f>
        <v>0</v>
      </c>
      <c r="BR80" s="294">
        <f t="shared" ref="BR80" si="105">SUM(BR81:BR84)</f>
        <v>0</v>
      </c>
      <c r="BS80" s="294">
        <f t="shared" ref="BS80" si="106">SUM(BS81:BS84)</f>
        <v>0</v>
      </c>
      <c r="BT80" s="294">
        <f t="shared" ref="BT80" si="107">SUM(BT81:BT84)</f>
        <v>0</v>
      </c>
      <c r="BU80" s="294">
        <f t="shared" ref="BU80" si="108">SUM(BU81:BU84)</f>
        <v>0</v>
      </c>
      <c r="BV80" s="294">
        <f t="shared" ref="BV80" si="109">SUM(BV81:BV84)</f>
        <v>0</v>
      </c>
      <c r="BW80" s="294">
        <f t="shared" ref="BW80" si="110">SUM(BW81:BW84)</f>
        <v>0</v>
      </c>
      <c r="BX80" s="294">
        <f t="shared" ref="BX80" si="111">SUM(BX81:BX84)</f>
        <v>0</v>
      </c>
      <c r="BY80" s="294">
        <f t="shared" ref="BY80" si="112">SUM(BY81:BY84)</f>
        <v>0</v>
      </c>
      <c r="BZ80" s="294">
        <f t="shared" ref="BZ80" si="113">SUM(BZ81:BZ84)</f>
        <v>0</v>
      </c>
      <c r="CA80" s="294">
        <f t="shared" ref="CA80" si="114">SUM(CA81:CA84)</f>
        <v>0</v>
      </c>
      <c r="CB80" s="294">
        <f t="shared" ref="CB80" si="115">SUM(CB81:CB84)</f>
        <v>0</v>
      </c>
      <c r="CC80" s="294">
        <f t="shared" ref="CC80" si="116">SUM(CC81:CC84)</f>
        <v>0</v>
      </c>
      <c r="CD80" s="294">
        <f t="shared" ref="CD80" si="117">SUM(CD81:CD84)</f>
        <v>0</v>
      </c>
      <c r="CE80" s="294">
        <f t="shared" ref="CE80" si="118">SUM(CE81:CE84)</f>
        <v>0</v>
      </c>
      <c r="CF80" s="294">
        <f t="shared" ref="CF80" si="119">SUM(CF81:CF84)</f>
        <v>0</v>
      </c>
      <c r="CG80" s="294">
        <f t="shared" ref="CG80" si="120">SUM(CG81:CG84)</f>
        <v>0</v>
      </c>
      <c r="CH80" s="294">
        <f t="shared" ref="CH80" si="121">SUM(CH81:CH84)</f>
        <v>0</v>
      </c>
      <c r="CI80" s="294">
        <f t="shared" ref="CI80" si="122">SUM(CI81:CI84)</f>
        <v>0</v>
      </c>
      <c r="CJ80" s="294">
        <f t="shared" ref="CJ80" si="123">SUM(CJ81:CJ84)</f>
        <v>0</v>
      </c>
      <c r="CK80" s="294">
        <f t="shared" ref="CK80" si="124">SUM(CK81:CK84)</f>
        <v>0</v>
      </c>
      <c r="CL80" s="294">
        <f t="shared" ref="CL80" si="125">SUM(CL81:CL84)</f>
        <v>0</v>
      </c>
      <c r="CM80" s="294">
        <f t="shared" ref="CM80" si="126">SUM(CM81:CM84)</f>
        <v>0</v>
      </c>
      <c r="CN80" s="294">
        <f t="shared" ref="CN80" si="127">SUM(CN81:CN84)</f>
        <v>0</v>
      </c>
      <c r="CO80" s="294">
        <f t="shared" ref="CO80" si="128">SUM(CO81:CO84)</f>
        <v>0</v>
      </c>
      <c r="CP80" s="294">
        <f t="shared" ref="CP80" si="129">SUM(CP81:CP84)</f>
        <v>0</v>
      </c>
      <c r="CQ80" s="294">
        <f t="shared" ref="CQ80" si="130">SUM(CQ81:CQ84)</f>
        <v>0</v>
      </c>
      <c r="CR80" s="294">
        <f t="shared" ref="CR80" si="131">SUM(CR81:CR84)</f>
        <v>0</v>
      </c>
      <c r="CS80" s="294">
        <f t="shared" ref="CS80" si="132">SUM(CS81:CS84)</f>
        <v>0</v>
      </c>
      <c r="CT80" s="294">
        <f t="shared" ref="CT80" si="133">SUM(CT81:CT84)</f>
        <v>0</v>
      </c>
      <c r="CU80" s="294">
        <f t="shared" ref="CU80" si="134">SUM(CU81:CU84)</f>
        <v>0</v>
      </c>
      <c r="CV80" s="294">
        <f t="shared" ref="CV80" si="135">SUM(CV81:CV84)</f>
        <v>0</v>
      </c>
      <c r="CW80" s="294">
        <f t="shared" ref="CW80" si="136">SUM(CW81:CW84)</f>
        <v>0</v>
      </c>
      <c r="CX80" s="294">
        <f t="shared" ref="CX80" si="137">SUM(CX81:CX84)</f>
        <v>0</v>
      </c>
      <c r="CY80" s="294">
        <f t="shared" ref="CY80" si="138">SUM(CY81:CY84)</f>
        <v>0</v>
      </c>
      <c r="CZ80" s="294">
        <f t="shared" ref="CZ80" si="139">SUM(CZ81:CZ84)</f>
        <v>0</v>
      </c>
      <c r="DA80" s="294">
        <f t="shared" ref="DA80" si="140">SUM(DA81:DA84)</f>
        <v>0</v>
      </c>
      <c r="DB80" s="294">
        <f t="shared" ref="DB80" si="141">SUM(DB81:DB84)</f>
        <v>0</v>
      </c>
      <c r="DC80" s="294">
        <f t="shared" ref="DC80" si="142">SUM(DC81:DC84)</f>
        <v>0</v>
      </c>
      <c r="DD80" s="294">
        <f t="shared" ref="DD80" si="143">SUM(DD81:DD84)</f>
        <v>0</v>
      </c>
      <c r="DE80" s="294">
        <f t="shared" ref="DE80" si="144">SUM(DE81:DE84)</f>
        <v>0</v>
      </c>
      <c r="DF80" s="294">
        <f t="shared" ref="DF80" si="145">SUM(DF81:DF84)</f>
        <v>0</v>
      </c>
      <c r="DG80" s="355">
        <f t="shared" ref="DG80" si="146">SUM(DG81:DG84)</f>
        <v>0</v>
      </c>
      <c r="DH80" s="350">
        <f>SUM(BJ80:DG80)</f>
        <v>0</v>
      </c>
    </row>
    <row r="81" spans="2:112" ht="33.75" thickBot="1" x14ac:dyDescent="0.3">
      <c r="B81" s="946"/>
      <c r="C81" s="146" t="s">
        <v>143</v>
      </c>
      <c r="D81" s="147">
        <f>G84</f>
        <v>0</v>
      </c>
      <c r="E81" s="67"/>
      <c r="F81" s="687" t="s">
        <v>258</v>
      </c>
      <c r="G81" s="351">
        <f>'2_Видатки (базові)'!G81</f>
        <v>0</v>
      </c>
      <c r="H81" s="504">
        <f>'2_Видатки (базові)'!H81</f>
        <v>0</v>
      </c>
      <c r="I81" s="152">
        <f>'2_Видатки (базові)'!I81</f>
        <v>0</v>
      </c>
      <c r="J81" s="152">
        <f>'2_Видатки (базові)'!J81</f>
        <v>0</v>
      </c>
      <c r="K81" s="152">
        <f>'2_Видатки (базові)'!K81</f>
        <v>0</v>
      </c>
      <c r="L81" s="152">
        <f>'2_Видатки (базові)'!L81</f>
        <v>0</v>
      </c>
      <c r="M81" s="152">
        <f>'2_Видатки (базові)'!M81</f>
        <v>0</v>
      </c>
      <c r="N81" s="152">
        <f>'2_Видатки (базові)'!N81</f>
        <v>0</v>
      </c>
      <c r="O81" s="152">
        <f>'2_Видатки (базові)'!O81</f>
        <v>0</v>
      </c>
      <c r="P81" s="152">
        <f>'2_Видатки (базові)'!P81</f>
        <v>0</v>
      </c>
      <c r="Q81" s="152">
        <f>'2_Видатки (базові)'!Q81</f>
        <v>0</v>
      </c>
      <c r="R81" s="152">
        <f>'2_Видатки (базові)'!R81</f>
        <v>0</v>
      </c>
      <c r="S81" s="152">
        <f>'2_Видатки (базові)'!S81</f>
        <v>0</v>
      </c>
      <c r="T81" s="152">
        <f>'2_Видатки (базові)'!T81</f>
        <v>0</v>
      </c>
      <c r="U81" s="152">
        <f>'2_Видатки (базові)'!U81</f>
        <v>0</v>
      </c>
      <c r="V81" s="344">
        <f>'2_Видатки (базові)'!V81</f>
        <v>0</v>
      </c>
      <c r="W81" s="351">
        <f>'2_Видатки (базові)'!W81</f>
        <v>0</v>
      </c>
      <c r="X81" s="504">
        <f>'2_Видатки (базові)'!X81</f>
        <v>0</v>
      </c>
      <c r="Y81" s="152">
        <f>'2_Видатки (базові)'!Y81</f>
        <v>0</v>
      </c>
      <c r="Z81" s="152">
        <f>'2_Видатки (базові)'!Z81</f>
        <v>0</v>
      </c>
      <c r="AA81" s="152">
        <f>'2_Видатки (базові)'!AA81</f>
        <v>0</v>
      </c>
      <c r="AB81" s="152">
        <f>'2_Видатки (базові)'!AB81</f>
        <v>0</v>
      </c>
      <c r="AC81" s="152">
        <f>'2_Видатки (базові)'!AC81</f>
        <v>0</v>
      </c>
      <c r="AD81" s="152">
        <f>'2_Видатки (базові)'!AD81</f>
        <v>0</v>
      </c>
      <c r="AE81" s="152">
        <f>'2_Видатки (базові)'!AE81</f>
        <v>0</v>
      </c>
      <c r="AF81" s="152">
        <f>'2_Видатки (базові)'!AF81</f>
        <v>0</v>
      </c>
      <c r="AG81" s="152">
        <f>'2_Видатки (базові)'!AG81</f>
        <v>0</v>
      </c>
      <c r="AH81" s="152">
        <f>'2_Видатки (базові)'!AH81</f>
        <v>0</v>
      </c>
      <c r="AI81" s="152">
        <f>'2_Видатки (базові)'!AI81</f>
        <v>0</v>
      </c>
      <c r="AJ81" s="152">
        <f>'2_Видатки (базові)'!AJ81</f>
        <v>0</v>
      </c>
      <c r="AK81" s="152">
        <f>'2_Видатки (базові)'!AK81</f>
        <v>0</v>
      </c>
      <c r="AL81" s="152">
        <f>'2_Видатки (базові)'!AL81</f>
        <v>0</v>
      </c>
      <c r="AM81" s="152">
        <f>'2_Видатки (базові)'!AM81</f>
        <v>0</v>
      </c>
      <c r="AN81" s="152">
        <f>'2_Видатки (базові)'!AN81</f>
        <v>0</v>
      </c>
      <c r="AO81" s="152">
        <f>'2_Видатки (базові)'!AO81</f>
        <v>0</v>
      </c>
      <c r="AP81" s="152">
        <f>'2_Видатки (базові)'!AP81</f>
        <v>0</v>
      </c>
      <c r="AQ81" s="152">
        <f>'2_Видатки (базові)'!AQ81</f>
        <v>0</v>
      </c>
      <c r="AR81" s="152">
        <f>'2_Видатки (базові)'!AR81</f>
        <v>0</v>
      </c>
      <c r="AS81" s="152">
        <f>'2_Видатки (базові)'!AS81</f>
        <v>0</v>
      </c>
      <c r="AT81" s="152">
        <f>'2_Видатки (базові)'!AT81</f>
        <v>0</v>
      </c>
      <c r="AU81" s="152">
        <f>'2_Видатки (базові)'!AU81</f>
        <v>0</v>
      </c>
      <c r="AV81" s="152">
        <f>'2_Видатки (базові)'!AV81</f>
        <v>0</v>
      </c>
      <c r="AW81" s="152">
        <f>'2_Видатки (базові)'!AW81</f>
        <v>0</v>
      </c>
      <c r="AX81" s="152">
        <f>'2_Видатки (базові)'!AX81</f>
        <v>0</v>
      </c>
      <c r="AY81" s="145">
        <f>'2_Видатки (базові)'!AY81</f>
        <v>0</v>
      </c>
      <c r="AZ81" s="351">
        <f>'2_Видатки (базові)'!AZ81</f>
        <v>0</v>
      </c>
      <c r="BA81" s="504">
        <f>'2_Видатки (базові)'!BA81</f>
        <v>0</v>
      </c>
      <c r="BB81" s="152">
        <f>'2_Видатки (базові)'!BB81</f>
        <v>0</v>
      </c>
      <c r="BC81" s="152">
        <f>'2_Видатки (базові)'!BC81</f>
        <v>0</v>
      </c>
      <c r="BD81" s="152">
        <f>'2_Видатки (базові)'!BD81</f>
        <v>0</v>
      </c>
      <c r="BE81" s="152">
        <f>'2_Видатки (базові)'!BE81</f>
        <v>0</v>
      </c>
      <c r="BF81" s="152">
        <f>'2_Видатки (базові)'!BF81</f>
        <v>0</v>
      </c>
      <c r="BG81" s="152">
        <f>'2_Видатки (базові)'!BG81</f>
        <v>0</v>
      </c>
      <c r="BH81" s="145">
        <f>'2_Видатки (базові)'!BH81</f>
        <v>0</v>
      </c>
      <c r="BI81" s="509">
        <f>'2_Видатки (базові)'!BI81</f>
        <v>0</v>
      </c>
      <c r="BJ81" s="698">
        <f>'2_Видатки (базові)'!BJ81</f>
        <v>0</v>
      </c>
      <c r="BK81" s="697">
        <f>'2_Видатки (базові)'!BK81</f>
        <v>0</v>
      </c>
      <c r="BL81" s="697">
        <f>'2_Видатки (базові)'!BL81</f>
        <v>0</v>
      </c>
      <c r="BM81" s="697">
        <f>'2_Видатки (базові)'!BM81</f>
        <v>0</v>
      </c>
      <c r="BN81" s="697">
        <f>'2_Видатки (базові)'!BN81</f>
        <v>0</v>
      </c>
      <c r="BO81" s="697">
        <f>'2_Видатки (базові)'!BO81</f>
        <v>0</v>
      </c>
      <c r="BP81" s="697">
        <f>'2_Видатки (базові)'!BP81</f>
        <v>0</v>
      </c>
      <c r="BQ81" s="697">
        <f>'2_Видатки (базові)'!BQ81</f>
        <v>0</v>
      </c>
      <c r="BR81" s="697">
        <f>'2_Видатки (базові)'!BR81</f>
        <v>0</v>
      </c>
      <c r="BS81" s="697">
        <f>'2_Видатки (базові)'!BS81</f>
        <v>0</v>
      </c>
      <c r="BT81" s="697">
        <f>'2_Видатки (базові)'!BT81</f>
        <v>0</v>
      </c>
      <c r="BU81" s="697">
        <f>'2_Видатки (базові)'!BU81</f>
        <v>0</v>
      </c>
      <c r="BV81" s="697">
        <f>'2_Видатки (базові)'!BV81</f>
        <v>0</v>
      </c>
      <c r="BW81" s="697">
        <f>'2_Видатки (базові)'!BW81</f>
        <v>0</v>
      </c>
      <c r="BX81" s="697">
        <f>'2_Видатки (базові)'!BX81</f>
        <v>0</v>
      </c>
      <c r="BY81" s="697">
        <f>'2_Видатки (базові)'!BY81</f>
        <v>0</v>
      </c>
      <c r="BZ81" s="697">
        <f>'2_Видатки (базові)'!BZ81</f>
        <v>0</v>
      </c>
      <c r="CA81" s="697">
        <f>'2_Видатки (базові)'!CA81</f>
        <v>0</v>
      </c>
      <c r="CB81" s="697">
        <f>'2_Видатки (базові)'!CB81</f>
        <v>0</v>
      </c>
      <c r="CC81" s="697">
        <f>'2_Видатки (базові)'!CC81</f>
        <v>0</v>
      </c>
      <c r="CD81" s="697">
        <f>'2_Видатки (базові)'!CD81</f>
        <v>0</v>
      </c>
      <c r="CE81" s="697">
        <f>'2_Видатки (базові)'!CE81</f>
        <v>0</v>
      </c>
      <c r="CF81" s="697">
        <f>'2_Видатки (базові)'!CF81</f>
        <v>0</v>
      </c>
      <c r="CG81" s="697">
        <f>'2_Видатки (базові)'!CG81</f>
        <v>0</v>
      </c>
      <c r="CH81" s="697">
        <f>'2_Видатки (базові)'!CH81</f>
        <v>0</v>
      </c>
      <c r="CI81" s="697">
        <f>'2_Видатки (базові)'!CI81</f>
        <v>0</v>
      </c>
      <c r="CJ81" s="697">
        <f>'2_Видатки (базові)'!CJ81</f>
        <v>0</v>
      </c>
      <c r="CK81" s="697">
        <f>'2_Видатки (базові)'!CK81</f>
        <v>0</v>
      </c>
      <c r="CL81" s="697">
        <f>'2_Видатки (базові)'!CL81</f>
        <v>0</v>
      </c>
      <c r="CM81" s="697">
        <f>'2_Видатки (базові)'!CM81</f>
        <v>0</v>
      </c>
      <c r="CN81" s="697">
        <f>'2_Видатки (базові)'!CN81</f>
        <v>0</v>
      </c>
      <c r="CO81" s="697">
        <f>'2_Видатки (базові)'!CO81</f>
        <v>0</v>
      </c>
      <c r="CP81" s="697">
        <f>'2_Видатки (базові)'!CP81</f>
        <v>0</v>
      </c>
      <c r="CQ81" s="697">
        <f>'2_Видатки (базові)'!CQ81</f>
        <v>0</v>
      </c>
      <c r="CR81" s="697">
        <f>'2_Видатки (базові)'!CR81</f>
        <v>0</v>
      </c>
      <c r="CS81" s="697">
        <f>'2_Видатки (базові)'!CS81</f>
        <v>0</v>
      </c>
      <c r="CT81" s="697">
        <f>'2_Видатки (базові)'!CT81</f>
        <v>0</v>
      </c>
      <c r="CU81" s="697">
        <f>'2_Видатки (базові)'!CU81</f>
        <v>0</v>
      </c>
      <c r="CV81" s="697">
        <f>'2_Видатки (базові)'!CV81</f>
        <v>0</v>
      </c>
      <c r="CW81" s="697">
        <f>'2_Видатки (базові)'!CW81</f>
        <v>0</v>
      </c>
      <c r="CX81" s="697">
        <f>'2_Видатки (базові)'!CX81</f>
        <v>0</v>
      </c>
      <c r="CY81" s="697">
        <f>'2_Видатки (базові)'!CY81</f>
        <v>0</v>
      </c>
      <c r="CZ81" s="697">
        <f>'2_Видатки (базові)'!CZ81</f>
        <v>0</v>
      </c>
      <c r="DA81" s="697">
        <f>'2_Видатки (базові)'!DA81</f>
        <v>0</v>
      </c>
      <c r="DB81" s="697">
        <f>'2_Видатки (базові)'!DB81</f>
        <v>0</v>
      </c>
      <c r="DC81" s="697">
        <f>'2_Видатки (базові)'!DC81</f>
        <v>0</v>
      </c>
      <c r="DD81" s="697">
        <f>'2_Видатки (базові)'!DD81</f>
        <v>0</v>
      </c>
      <c r="DE81" s="697">
        <f>'2_Видатки (базові)'!DE81</f>
        <v>0</v>
      </c>
      <c r="DF81" s="697">
        <f>'2_Видатки (базові)'!DF81</f>
        <v>0</v>
      </c>
      <c r="DG81" s="699">
        <f>'2_Видатки (базові)'!DG81</f>
        <v>0</v>
      </c>
      <c r="DH81" s="700">
        <f>'2_Видатки (базові)'!DH81</f>
        <v>0</v>
      </c>
    </row>
    <row r="82" spans="2:112" ht="33" x14ac:dyDescent="0.25">
      <c r="B82" s="69"/>
      <c r="C82" s="68"/>
      <c r="D82" s="67"/>
      <c r="E82" s="67"/>
      <c r="F82" s="687" t="s">
        <v>259</v>
      </c>
      <c r="G82" s="351">
        <f>'2_Видатки (базові)'!G82</f>
        <v>0</v>
      </c>
      <c r="H82" s="504">
        <f>'2_Видатки (базові)'!H82</f>
        <v>0</v>
      </c>
      <c r="I82" s="152">
        <f>'2_Видатки (базові)'!I82</f>
        <v>0</v>
      </c>
      <c r="J82" s="152">
        <f>'2_Видатки (базові)'!J82</f>
        <v>0</v>
      </c>
      <c r="K82" s="152">
        <f>'2_Видатки (базові)'!K82</f>
        <v>0</v>
      </c>
      <c r="L82" s="152">
        <f>'2_Видатки (базові)'!L82</f>
        <v>0</v>
      </c>
      <c r="M82" s="152">
        <f>'2_Видатки (базові)'!M82</f>
        <v>0</v>
      </c>
      <c r="N82" s="152">
        <f>'2_Видатки (базові)'!N82</f>
        <v>0</v>
      </c>
      <c r="O82" s="152">
        <f>'2_Видатки (базові)'!O82</f>
        <v>0</v>
      </c>
      <c r="P82" s="152">
        <f>'2_Видатки (базові)'!P82</f>
        <v>0</v>
      </c>
      <c r="Q82" s="152">
        <f>'2_Видатки (базові)'!Q82</f>
        <v>0</v>
      </c>
      <c r="R82" s="152">
        <f>'2_Видатки (базові)'!R82</f>
        <v>0</v>
      </c>
      <c r="S82" s="152">
        <f>'2_Видатки (базові)'!S82</f>
        <v>0</v>
      </c>
      <c r="T82" s="152">
        <f>'2_Видатки (базові)'!T82</f>
        <v>0</v>
      </c>
      <c r="U82" s="152">
        <f>'2_Видатки (базові)'!U82</f>
        <v>0</v>
      </c>
      <c r="V82" s="344">
        <f>'2_Видатки (базові)'!V82</f>
        <v>0</v>
      </c>
      <c r="W82" s="351">
        <f>'2_Видатки (базові)'!W82</f>
        <v>0</v>
      </c>
      <c r="X82" s="504">
        <f>'2_Видатки (базові)'!X82</f>
        <v>0</v>
      </c>
      <c r="Y82" s="152">
        <f>'2_Видатки (базові)'!Y82</f>
        <v>0</v>
      </c>
      <c r="Z82" s="152">
        <f>'2_Видатки (базові)'!Z82</f>
        <v>0</v>
      </c>
      <c r="AA82" s="152">
        <f>'2_Видатки (базові)'!AA82</f>
        <v>0</v>
      </c>
      <c r="AB82" s="152">
        <f>'2_Видатки (базові)'!AB82</f>
        <v>0</v>
      </c>
      <c r="AC82" s="152">
        <f>'2_Видатки (базові)'!AC82</f>
        <v>0</v>
      </c>
      <c r="AD82" s="152">
        <f>'2_Видатки (базові)'!AD82</f>
        <v>0</v>
      </c>
      <c r="AE82" s="152">
        <f>'2_Видатки (базові)'!AE82</f>
        <v>0</v>
      </c>
      <c r="AF82" s="152">
        <f>'2_Видатки (базові)'!AF82</f>
        <v>0</v>
      </c>
      <c r="AG82" s="152">
        <f>'2_Видатки (базові)'!AG82</f>
        <v>0</v>
      </c>
      <c r="AH82" s="152">
        <f>'2_Видатки (базові)'!AH82</f>
        <v>0</v>
      </c>
      <c r="AI82" s="152">
        <f>'2_Видатки (базові)'!AI82</f>
        <v>0</v>
      </c>
      <c r="AJ82" s="152">
        <f>'2_Видатки (базові)'!AJ82</f>
        <v>0</v>
      </c>
      <c r="AK82" s="152">
        <f>'2_Видатки (базові)'!AK82</f>
        <v>0</v>
      </c>
      <c r="AL82" s="152">
        <f>'2_Видатки (базові)'!AL82</f>
        <v>0</v>
      </c>
      <c r="AM82" s="152">
        <f>'2_Видатки (базові)'!AM82</f>
        <v>0</v>
      </c>
      <c r="AN82" s="152">
        <f>'2_Видатки (базові)'!AN82</f>
        <v>0</v>
      </c>
      <c r="AO82" s="152">
        <f>'2_Видатки (базові)'!AO82</f>
        <v>0</v>
      </c>
      <c r="AP82" s="152">
        <f>'2_Видатки (базові)'!AP82</f>
        <v>0</v>
      </c>
      <c r="AQ82" s="152">
        <f>'2_Видатки (базові)'!AQ82</f>
        <v>0</v>
      </c>
      <c r="AR82" s="152">
        <f>'2_Видатки (базові)'!AR82</f>
        <v>0</v>
      </c>
      <c r="AS82" s="152">
        <f>'2_Видатки (базові)'!AS82</f>
        <v>0</v>
      </c>
      <c r="AT82" s="152">
        <f>'2_Видатки (базові)'!AT82</f>
        <v>0</v>
      </c>
      <c r="AU82" s="152">
        <f>'2_Видатки (базові)'!AU82</f>
        <v>0</v>
      </c>
      <c r="AV82" s="152">
        <f>'2_Видатки (базові)'!AV82</f>
        <v>0</v>
      </c>
      <c r="AW82" s="152">
        <f>'2_Видатки (базові)'!AW82</f>
        <v>0</v>
      </c>
      <c r="AX82" s="152">
        <f>'2_Видатки (базові)'!AX82</f>
        <v>0</v>
      </c>
      <c r="AY82" s="145">
        <f>'2_Видатки (базові)'!AY82</f>
        <v>0</v>
      </c>
      <c r="AZ82" s="351">
        <f>'2_Видатки (базові)'!AZ82</f>
        <v>0</v>
      </c>
      <c r="BA82" s="504">
        <f>'2_Видатки (базові)'!BA82</f>
        <v>0</v>
      </c>
      <c r="BB82" s="152">
        <f>'2_Видатки (базові)'!BB82</f>
        <v>0</v>
      </c>
      <c r="BC82" s="152">
        <f>'2_Видатки (базові)'!BC82</f>
        <v>0</v>
      </c>
      <c r="BD82" s="152">
        <f>'2_Видатки (базові)'!BD82</f>
        <v>0</v>
      </c>
      <c r="BE82" s="152">
        <f>'2_Видатки (базові)'!BE82</f>
        <v>0</v>
      </c>
      <c r="BF82" s="152">
        <f>'2_Видатки (базові)'!BF82</f>
        <v>0</v>
      </c>
      <c r="BG82" s="152">
        <f>'2_Видатки (базові)'!BG82</f>
        <v>0</v>
      </c>
      <c r="BH82" s="145">
        <f>'2_Видатки (базові)'!BH82</f>
        <v>0</v>
      </c>
      <c r="BI82" s="509">
        <f>'2_Видатки (базові)'!BI82</f>
        <v>0</v>
      </c>
      <c r="BJ82" s="698">
        <f>'2_Видатки (базові)'!BJ82</f>
        <v>0</v>
      </c>
      <c r="BK82" s="697">
        <f>'2_Видатки (базові)'!BK82</f>
        <v>0</v>
      </c>
      <c r="BL82" s="697">
        <f>'2_Видатки (базові)'!BL82</f>
        <v>0</v>
      </c>
      <c r="BM82" s="697">
        <f>'2_Видатки (базові)'!BM82</f>
        <v>0</v>
      </c>
      <c r="BN82" s="697">
        <f>'2_Видатки (базові)'!BN82</f>
        <v>0</v>
      </c>
      <c r="BO82" s="697">
        <f>'2_Видатки (базові)'!BO82</f>
        <v>0</v>
      </c>
      <c r="BP82" s="697">
        <f>'2_Видатки (базові)'!BP82</f>
        <v>0</v>
      </c>
      <c r="BQ82" s="697">
        <f>'2_Видатки (базові)'!BQ82</f>
        <v>0</v>
      </c>
      <c r="BR82" s="697">
        <f>'2_Видатки (базові)'!BR82</f>
        <v>0</v>
      </c>
      <c r="BS82" s="697">
        <f>'2_Видатки (базові)'!BS82</f>
        <v>0</v>
      </c>
      <c r="BT82" s="697">
        <f>'2_Видатки (базові)'!BT82</f>
        <v>0</v>
      </c>
      <c r="BU82" s="697">
        <f>'2_Видатки (базові)'!BU82</f>
        <v>0</v>
      </c>
      <c r="BV82" s="697">
        <f>'2_Видатки (базові)'!BV82</f>
        <v>0</v>
      </c>
      <c r="BW82" s="697">
        <f>'2_Видатки (базові)'!BW82</f>
        <v>0</v>
      </c>
      <c r="BX82" s="697">
        <f>'2_Видатки (базові)'!BX82</f>
        <v>0</v>
      </c>
      <c r="BY82" s="697">
        <f>'2_Видатки (базові)'!BY82</f>
        <v>0</v>
      </c>
      <c r="BZ82" s="697">
        <f>'2_Видатки (базові)'!BZ82</f>
        <v>0</v>
      </c>
      <c r="CA82" s="697">
        <f>'2_Видатки (базові)'!CA82</f>
        <v>0</v>
      </c>
      <c r="CB82" s="697">
        <f>'2_Видатки (базові)'!CB82</f>
        <v>0</v>
      </c>
      <c r="CC82" s="697">
        <f>'2_Видатки (базові)'!CC82</f>
        <v>0</v>
      </c>
      <c r="CD82" s="697">
        <f>'2_Видатки (базові)'!CD82</f>
        <v>0</v>
      </c>
      <c r="CE82" s="697">
        <f>'2_Видатки (базові)'!CE82</f>
        <v>0</v>
      </c>
      <c r="CF82" s="697">
        <f>'2_Видатки (базові)'!CF82</f>
        <v>0</v>
      </c>
      <c r="CG82" s="697">
        <f>'2_Видатки (базові)'!CG82</f>
        <v>0</v>
      </c>
      <c r="CH82" s="697">
        <f>'2_Видатки (базові)'!CH82</f>
        <v>0</v>
      </c>
      <c r="CI82" s="697">
        <f>'2_Видатки (базові)'!CI82</f>
        <v>0</v>
      </c>
      <c r="CJ82" s="697">
        <f>'2_Видатки (базові)'!CJ82</f>
        <v>0</v>
      </c>
      <c r="CK82" s="697">
        <f>'2_Видатки (базові)'!CK82</f>
        <v>0</v>
      </c>
      <c r="CL82" s="697">
        <f>'2_Видатки (базові)'!CL82</f>
        <v>0</v>
      </c>
      <c r="CM82" s="697">
        <f>'2_Видатки (базові)'!CM82</f>
        <v>0</v>
      </c>
      <c r="CN82" s="697">
        <f>'2_Видатки (базові)'!CN82</f>
        <v>0</v>
      </c>
      <c r="CO82" s="697">
        <f>'2_Видатки (базові)'!CO82</f>
        <v>0</v>
      </c>
      <c r="CP82" s="697">
        <f>'2_Видатки (базові)'!CP82</f>
        <v>0</v>
      </c>
      <c r="CQ82" s="697">
        <f>'2_Видатки (базові)'!CQ82</f>
        <v>0</v>
      </c>
      <c r="CR82" s="697">
        <f>'2_Видатки (базові)'!CR82</f>
        <v>0</v>
      </c>
      <c r="CS82" s="697">
        <f>'2_Видатки (базові)'!CS82</f>
        <v>0</v>
      </c>
      <c r="CT82" s="697">
        <f>'2_Видатки (базові)'!CT82</f>
        <v>0</v>
      </c>
      <c r="CU82" s="697">
        <f>'2_Видатки (базові)'!CU82</f>
        <v>0</v>
      </c>
      <c r="CV82" s="697">
        <f>'2_Видатки (базові)'!CV82</f>
        <v>0</v>
      </c>
      <c r="CW82" s="697">
        <f>'2_Видатки (базові)'!CW82</f>
        <v>0</v>
      </c>
      <c r="CX82" s="697">
        <f>'2_Видатки (базові)'!CX82</f>
        <v>0</v>
      </c>
      <c r="CY82" s="697">
        <f>'2_Видатки (базові)'!CY82</f>
        <v>0</v>
      </c>
      <c r="CZ82" s="697">
        <f>'2_Видатки (базові)'!CZ82</f>
        <v>0</v>
      </c>
      <c r="DA82" s="697">
        <f>'2_Видатки (базові)'!DA82</f>
        <v>0</v>
      </c>
      <c r="DB82" s="697">
        <f>'2_Видатки (базові)'!DB82</f>
        <v>0</v>
      </c>
      <c r="DC82" s="697">
        <f>'2_Видатки (базові)'!DC82</f>
        <v>0</v>
      </c>
      <c r="DD82" s="697">
        <f>'2_Видатки (базові)'!DD82</f>
        <v>0</v>
      </c>
      <c r="DE82" s="697">
        <f>'2_Видатки (базові)'!DE82</f>
        <v>0</v>
      </c>
      <c r="DF82" s="697">
        <f>'2_Видатки (базові)'!DF82</f>
        <v>0</v>
      </c>
      <c r="DG82" s="699">
        <f>'2_Видатки (базові)'!DG82</f>
        <v>0</v>
      </c>
      <c r="DH82" s="700">
        <f>'2_Видатки (базові)'!DH82</f>
        <v>0</v>
      </c>
    </row>
    <row r="83" spans="2:112" ht="33" x14ac:dyDescent="0.25">
      <c r="B83" s="69"/>
      <c r="C83" s="68"/>
      <c r="D83" s="67"/>
      <c r="E83" s="67"/>
      <c r="F83" s="687" t="s">
        <v>260</v>
      </c>
      <c r="G83" s="689">
        <f>W83+AZ83+BI83+DH83</f>
        <v>0</v>
      </c>
      <c r="H83" s="504">
        <f>H66*H$47/100</f>
        <v>0</v>
      </c>
      <c r="I83" s="152">
        <f t="shared" ref="I83:U83" si="147">I66*I$47/100</f>
        <v>0</v>
      </c>
      <c r="J83" s="152">
        <f t="shared" si="147"/>
        <v>0</v>
      </c>
      <c r="K83" s="152">
        <f t="shared" si="147"/>
        <v>0</v>
      </c>
      <c r="L83" s="152">
        <f t="shared" si="147"/>
        <v>0</v>
      </c>
      <c r="M83" s="152">
        <f t="shared" si="147"/>
        <v>0</v>
      </c>
      <c r="N83" s="152">
        <f t="shared" si="147"/>
        <v>0</v>
      </c>
      <c r="O83" s="152">
        <f t="shared" si="147"/>
        <v>0</v>
      </c>
      <c r="P83" s="152">
        <f t="shared" si="147"/>
        <v>0</v>
      </c>
      <c r="Q83" s="152">
        <f t="shared" si="147"/>
        <v>0</v>
      </c>
      <c r="R83" s="152">
        <f t="shared" si="147"/>
        <v>0</v>
      </c>
      <c r="S83" s="152">
        <f t="shared" si="147"/>
        <v>0</v>
      </c>
      <c r="T83" s="152">
        <f t="shared" si="147"/>
        <v>0</v>
      </c>
      <c r="U83" s="152">
        <f t="shared" si="147"/>
        <v>0</v>
      </c>
      <c r="V83" s="344">
        <f>V66*V$47/100</f>
        <v>0</v>
      </c>
      <c r="W83" s="352">
        <f>SUM(H83:V83)</f>
        <v>0</v>
      </c>
      <c r="X83" s="504">
        <f>X66*X$47/100</f>
        <v>0</v>
      </c>
      <c r="Y83" s="152">
        <f t="shared" ref="Y83:AY83" si="148">Y66*Y$47/100</f>
        <v>0</v>
      </c>
      <c r="Z83" s="152">
        <f t="shared" si="148"/>
        <v>0</v>
      </c>
      <c r="AA83" s="152">
        <f t="shared" si="148"/>
        <v>0</v>
      </c>
      <c r="AB83" s="152">
        <f t="shared" si="148"/>
        <v>0</v>
      </c>
      <c r="AC83" s="152">
        <f t="shared" si="148"/>
        <v>0</v>
      </c>
      <c r="AD83" s="152">
        <f t="shared" si="148"/>
        <v>0</v>
      </c>
      <c r="AE83" s="152">
        <f t="shared" si="148"/>
        <v>0</v>
      </c>
      <c r="AF83" s="152">
        <f t="shared" si="148"/>
        <v>0</v>
      </c>
      <c r="AG83" s="152">
        <f t="shared" si="148"/>
        <v>0</v>
      </c>
      <c r="AH83" s="152">
        <f t="shared" si="148"/>
        <v>0</v>
      </c>
      <c r="AI83" s="152">
        <f t="shared" si="148"/>
        <v>0</v>
      </c>
      <c r="AJ83" s="152">
        <f t="shared" si="148"/>
        <v>0</v>
      </c>
      <c r="AK83" s="152">
        <f t="shared" si="148"/>
        <v>0</v>
      </c>
      <c r="AL83" s="152">
        <f t="shared" si="148"/>
        <v>0</v>
      </c>
      <c r="AM83" s="152">
        <f t="shared" si="148"/>
        <v>0</v>
      </c>
      <c r="AN83" s="152">
        <f t="shared" si="148"/>
        <v>0</v>
      </c>
      <c r="AO83" s="152">
        <f t="shared" si="148"/>
        <v>0</v>
      </c>
      <c r="AP83" s="152">
        <f t="shared" si="148"/>
        <v>0</v>
      </c>
      <c r="AQ83" s="152">
        <f t="shared" si="148"/>
        <v>0</v>
      </c>
      <c r="AR83" s="152">
        <f t="shared" si="148"/>
        <v>0</v>
      </c>
      <c r="AS83" s="152">
        <f t="shared" si="148"/>
        <v>0</v>
      </c>
      <c r="AT83" s="152">
        <f t="shared" si="148"/>
        <v>0</v>
      </c>
      <c r="AU83" s="152">
        <f t="shared" si="148"/>
        <v>0</v>
      </c>
      <c r="AV83" s="152">
        <f t="shared" si="148"/>
        <v>0</v>
      </c>
      <c r="AW83" s="152">
        <f t="shared" si="148"/>
        <v>0</v>
      </c>
      <c r="AX83" s="152">
        <f t="shared" si="148"/>
        <v>0</v>
      </c>
      <c r="AY83" s="145">
        <f t="shared" si="148"/>
        <v>0</v>
      </c>
      <c r="AZ83" s="352">
        <f>SUM(X83:AY83)</f>
        <v>0</v>
      </c>
      <c r="BA83" s="504">
        <f>BA66*BA$47/100</f>
        <v>0</v>
      </c>
      <c r="BB83" s="152">
        <f t="shared" ref="BB83:BH83" si="149">BB66*BB$47/100</f>
        <v>0</v>
      </c>
      <c r="BC83" s="152">
        <f t="shared" si="149"/>
        <v>0</v>
      </c>
      <c r="BD83" s="152">
        <f t="shared" si="149"/>
        <v>0</v>
      </c>
      <c r="BE83" s="152">
        <f t="shared" si="149"/>
        <v>0</v>
      </c>
      <c r="BF83" s="152">
        <f t="shared" si="149"/>
        <v>0</v>
      </c>
      <c r="BG83" s="152">
        <f t="shared" si="149"/>
        <v>0</v>
      </c>
      <c r="BH83" s="145">
        <f t="shared" si="149"/>
        <v>0</v>
      </c>
      <c r="BI83" s="693">
        <f>SUM(BA83:BH83)</f>
        <v>0</v>
      </c>
      <c r="BJ83" s="504">
        <f>BJ66*BJ$47/100</f>
        <v>0</v>
      </c>
      <c r="BK83" s="152">
        <f t="shared" ref="BK83:DG83" si="150">BK66*BK$47/100</f>
        <v>0</v>
      </c>
      <c r="BL83" s="152">
        <f t="shared" si="150"/>
        <v>0</v>
      </c>
      <c r="BM83" s="152">
        <f t="shared" si="150"/>
        <v>0</v>
      </c>
      <c r="BN83" s="152">
        <f t="shared" si="150"/>
        <v>0</v>
      </c>
      <c r="BO83" s="152">
        <f t="shared" si="150"/>
        <v>0</v>
      </c>
      <c r="BP83" s="152">
        <f t="shared" si="150"/>
        <v>0</v>
      </c>
      <c r="BQ83" s="152">
        <f t="shared" si="150"/>
        <v>0</v>
      </c>
      <c r="BR83" s="152">
        <f t="shared" si="150"/>
        <v>0</v>
      </c>
      <c r="BS83" s="152">
        <f t="shared" si="150"/>
        <v>0</v>
      </c>
      <c r="BT83" s="152">
        <f t="shared" si="150"/>
        <v>0</v>
      </c>
      <c r="BU83" s="152">
        <f t="shared" si="150"/>
        <v>0</v>
      </c>
      <c r="BV83" s="152">
        <f t="shared" si="150"/>
        <v>0</v>
      </c>
      <c r="BW83" s="152">
        <f t="shared" si="150"/>
        <v>0</v>
      </c>
      <c r="BX83" s="152">
        <f t="shared" si="150"/>
        <v>0</v>
      </c>
      <c r="BY83" s="152">
        <f t="shared" si="150"/>
        <v>0</v>
      </c>
      <c r="BZ83" s="152">
        <f t="shared" si="150"/>
        <v>0</v>
      </c>
      <c r="CA83" s="152">
        <f t="shared" si="150"/>
        <v>0</v>
      </c>
      <c r="CB83" s="152">
        <f t="shared" si="150"/>
        <v>0</v>
      </c>
      <c r="CC83" s="152">
        <f t="shared" si="150"/>
        <v>0</v>
      </c>
      <c r="CD83" s="152">
        <f t="shared" si="150"/>
        <v>0</v>
      </c>
      <c r="CE83" s="152">
        <f t="shared" si="150"/>
        <v>0</v>
      </c>
      <c r="CF83" s="152">
        <f t="shared" si="150"/>
        <v>0</v>
      </c>
      <c r="CG83" s="152">
        <f t="shared" si="150"/>
        <v>0</v>
      </c>
      <c r="CH83" s="152">
        <f t="shared" si="150"/>
        <v>0</v>
      </c>
      <c r="CI83" s="152">
        <f t="shared" si="150"/>
        <v>0</v>
      </c>
      <c r="CJ83" s="152">
        <f t="shared" si="150"/>
        <v>0</v>
      </c>
      <c r="CK83" s="152">
        <f t="shared" si="150"/>
        <v>0</v>
      </c>
      <c r="CL83" s="152">
        <f t="shared" si="150"/>
        <v>0</v>
      </c>
      <c r="CM83" s="152">
        <f t="shared" si="150"/>
        <v>0</v>
      </c>
      <c r="CN83" s="152">
        <f t="shared" si="150"/>
        <v>0</v>
      </c>
      <c r="CO83" s="152">
        <f t="shared" si="150"/>
        <v>0</v>
      </c>
      <c r="CP83" s="152">
        <f t="shared" si="150"/>
        <v>0</v>
      </c>
      <c r="CQ83" s="152">
        <f t="shared" si="150"/>
        <v>0</v>
      </c>
      <c r="CR83" s="152">
        <f t="shared" si="150"/>
        <v>0</v>
      </c>
      <c r="CS83" s="152">
        <f t="shared" si="150"/>
        <v>0</v>
      </c>
      <c r="CT83" s="152">
        <f t="shared" si="150"/>
        <v>0</v>
      </c>
      <c r="CU83" s="152">
        <f t="shared" si="150"/>
        <v>0</v>
      </c>
      <c r="CV83" s="152">
        <f t="shared" si="150"/>
        <v>0</v>
      </c>
      <c r="CW83" s="152">
        <f t="shared" si="150"/>
        <v>0</v>
      </c>
      <c r="CX83" s="152">
        <f t="shared" si="150"/>
        <v>0</v>
      </c>
      <c r="CY83" s="152">
        <f t="shared" si="150"/>
        <v>0</v>
      </c>
      <c r="CZ83" s="152">
        <f t="shared" si="150"/>
        <v>0</v>
      </c>
      <c r="DA83" s="152">
        <f t="shared" si="150"/>
        <v>0</v>
      </c>
      <c r="DB83" s="152">
        <f t="shared" si="150"/>
        <v>0</v>
      </c>
      <c r="DC83" s="152">
        <f t="shared" si="150"/>
        <v>0</v>
      </c>
      <c r="DD83" s="152">
        <f t="shared" si="150"/>
        <v>0</v>
      </c>
      <c r="DE83" s="152">
        <f t="shared" si="150"/>
        <v>0</v>
      </c>
      <c r="DF83" s="152">
        <f t="shared" si="150"/>
        <v>0</v>
      </c>
      <c r="DG83" s="344">
        <f t="shared" si="150"/>
        <v>0</v>
      </c>
      <c r="DH83" s="351">
        <f>SUM(BJ83:DG83)</f>
        <v>0</v>
      </c>
    </row>
    <row r="84" spans="2:112" ht="33.75" thickBot="1" x14ac:dyDescent="0.3">
      <c r="E84" s="67"/>
      <c r="F84" s="688" t="s">
        <v>261</v>
      </c>
      <c r="G84" s="690">
        <f>W84+AZ84+BI84+DH84</f>
        <v>0</v>
      </c>
      <c r="H84" s="506">
        <f>H67*H$47/100</f>
        <v>0</v>
      </c>
      <c r="I84" s="295">
        <f t="shared" ref="I84:V84" si="151">I67*I$47/100</f>
        <v>0</v>
      </c>
      <c r="J84" s="295">
        <f t="shared" si="151"/>
        <v>0</v>
      </c>
      <c r="K84" s="295">
        <f t="shared" si="151"/>
        <v>0</v>
      </c>
      <c r="L84" s="295">
        <f t="shared" si="151"/>
        <v>0</v>
      </c>
      <c r="M84" s="295">
        <f t="shared" si="151"/>
        <v>0</v>
      </c>
      <c r="N84" s="295">
        <f t="shared" si="151"/>
        <v>0</v>
      </c>
      <c r="O84" s="295">
        <f t="shared" si="151"/>
        <v>0</v>
      </c>
      <c r="P84" s="295">
        <f t="shared" si="151"/>
        <v>0</v>
      </c>
      <c r="Q84" s="295">
        <f t="shared" si="151"/>
        <v>0</v>
      </c>
      <c r="R84" s="295">
        <f t="shared" si="151"/>
        <v>0</v>
      </c>
      <c r="S84" s="295">
        <f t="shared" si="151"/>
        <v>0</v>
      </c>
      <c r="T84" s="295">
        <f t="shared" si="151"/>
        <v>0</v>
      </c>
      <c r="U84" s="295">
        <f t="shared" si="151"/>
        <v>0</v>
      </c>
      <c r="V84" s="691">
        <f t="shared" si="151"/>
        <v>0</v>
      </c>
      <c r="W84" s="353">
        <f>SUM(H84:V84)</f>
        <v>0</v>
      </c>
      <c r="X84" s="506">
        <f>X67*X$47/100</f>
        <v>0</v>
      </c>
      <c r="Y84" s="295">
        <f t="shared" ref="Y84:AY84" si="152">Y67*Y$47/100</f>
        <v>0</v>
      </c>
      <c r="Z84" s="295">
        <f t="shared" si="152"/>
        <v>0</v>
      </c>
      <c r="AA84" s="295">
        <f t="shared" si="152"/>
        <v>0</v>
      </c>
      <c r="AB84" s="295">
        <f t="shared" si="152"/>
        <v>0</v>
      </c>
      <c r="AC84" s="295">
        <f t="shared" si="152"/>
        <v>0</v>
      </c>
      <c r="AD84" s="295">
        <f t="shared" si="152"/>
        <v>0</v>
      </c>
      <c r="AE84" s="295">
        <f t="shared" si="152"/>
        <v>0</v>
      </c>
      <c r="AF84" s="295">
        <f t="shared" si="152"/>
        <v>0</v>
      </c>
      <c r="AG84" s="295">
        <f t="shared" si="152"/>
        <v>0</v>
      </c>
      <c r="AH84" s="295">
        <f t="shared" si="152"/>
        <v>0</v>
      </c>
      <c r="AI84" s="295">
        <f t="shared" si="152"/>
        <v>0</v>
      </c>
      <c r="AJ84" s="295">
        <f t="shared" si="152"/>
        <v>0</v>
      </c>
      <c r="AK84" s="295">
        <f t="shared" si="152"/>
        <v>0</v>
      </c>
      <c r="AL84" s="295">
        <f t="shared" si="152"/>
        <v>0</v>
      </c>
      <c r="AM84" s="295">
        <f t="shared" si="152"/>
        <v>0</v>
      </c>
      <c r="AN84" s="295">
        <f t="shared" si="152"/>
        <v>0</v>
      </c>
      <c r="AO84" s="295">
        <f t="shared" si="152"/>
        <v>0</v>
      </c>
      <c r="AP84" s="295">
        <f t="shared" si="152"/>
        <v>0</v>
      </c>
      <c r="AQ84" s="295">
        <f t="shared" si="152"/>
        <v>0</v>
      </c>
      <c r="AR84" s="295">
        <f t="shared" si="152"/>
        <v>0</v>
      </c>
      <c r="AS84" s="295">
        <f t="shared" si="152"/>
        <v>0</v>
      </c>
      <c r="AT84" s="295">
        <f t="shared" si="152"/>
        <v>0</v>
      </c>
      <c r="AU84" s="295">
        <f t="shared" si="152"/>
        <v>0</v>
      </c>
      <c r="AV84" s="295">
        <f t="shared" si="152"/>
        <v>0</v>
      </c>
      <c r="AW84" s="295">
        <f t="shared" si="152"/>
        <v>0</v>
      </c>
      <c r="AX84" s="295">
        <f t="shared" si="152"/>
        <v>0</v>
      </c>
      <c r="AY84" s="147">
        <f t="shared" si="152"/>
        <v>0</v>
      </c>
      <c r="AZ84" s="353">
        <f>SUM(X84:AY84)</f>
        <v>0</v>
      </c>
      <c r="BA84" s="506">
        <f>BA67*BA$47/100</f>
        <v>0</v>
      </c>
      <c r="BB84" s="295">
        <f t="shared" ref="BB84:BH84" si="153">BB67*BB$47/100</f>
        <v>0</v>
      </c>
      <c r="BC84" s="295">
        <f t="shared" si="153"/>
        <v>0</v>
      </c>
      <c r="BD84" s="295">
        <f t="shared" si="153"/>
        <v>0</v>
      </c>
      <c r="BE84" s="295">
        <f t="shared" si="153"/>
        <v>0</v>
      </c>
      <c r="BF84" s="295">
        <f t="shared" si="153"/>
        <v>0</v>
      </c>
      <c r="BG84" s="295">
        <f t="shared" si="153"/>
        <v>0</v>
      </c>
      <c r="BH84" s="147">
        <f t="shared" si="153"/>
        <v>0</v>
      </c>
      <c r="BI84" s="695">
        <f>SUM(BA84:BH84)</f>
        <v>0</v>
      </c>
      <c r="BJ84" s="506">
        <f>BJ67*BJ$47/100</f>
        <v>0</v>
      </c>
      <c r="BK84" s="295">
        <f t="shared" ref="BK84:DG84" si="154">BK67*BK$47/100</f>
        <v>0</v>
      </c>
      <c r="BL84" s="295">
        <f t="shared" si="154"/>
        <v>0</v>
      </c>
      <c r="BM84" s="295">
        <f t="shared" si="154"/>
        <v>0</v>
      </c>
      <c r="BN84" s="295">
        <f t="shared" si="154"/>
        <v>0</v>
      </c>
      <c r="BO84" s="295">
        <f t="shared" si="154"/>
        <v>0</v>
      </c>
      <c r="BP84" s="295">
        <f t="shared" si="154"/>
        <v>0</v>
      </c>
      <c r="BQ84" s="295">
        <f t="shared" si="154"/>
        <v>0</v>
      </c>
      <c r="BR84" s="295">
        <f t="shared" si="154"/>
        <v>0</v>
      </c>
      <c r="BS84" s="295">
        <f t="shared" si="154"/>
        <v>0</v>
      </c>
      <c r="BT84" s="295">
        <f t="shared" si="154"/>
        <v>0</v>
      </c>
      <c r="BU84" s="295">
        <f t="shared" si="154"/>
        <v>0</v>
      </c>
      <c r="BV84" s="295">
        <f t="shared" si="154"/>
        <v>0</v>
      </c>
      <c r="BW84" s="295">
        <f t="shared" si="154"/>
        <v>0</v>
      </c>
      <c r="BX84" s="295">
        <f t="shared" si="154"/>
        <v>0</v>
      </c>
      <c r="BY84" s="295">
        <f t="shared" si="154"/>
        <v>0</v>
      </c>
      <c r="BZ84" s="295">
        <f t="shared" si="154"/>
        <v>0</v>
      </c>
      <c r="CA84" s="295">
        <f t="shared" si="154"/>
        <v>0</v>
      </c>
      <c r="CB84" s="295">
        <f t="shared" si="154"/>
        <v>0</v>
      </c>
      <c r="CC84" s="295">
        <f t="shared" si="154"/>
        <v>0</v>
      </c>
      <c r="CD84" s="295">
        <f t="shared" si="154"/>
        <v>0</v>
      </c>
      <c r="CE84" s="295">
        <f t="shared" si="154"/>
        <v>0</v>
      </c>
      <c r="CF84" s="295">
        <f t="shared" si="154"/>
        <v>0</v>
      </c>
      <c r="CG84" s="295">
        <f t="shared" si="154"/>
        <v>0</v>
      </c>
      <c r="CH84" s="295">
        <f t="shared" si="154"/>
        <v>0</v>
      </c>
      <c r="CI84" s="295">
        <f t="shared" si="154"/>
        <v>0</v>
      </c>
      <c r="CJ84" s="295">
        <f t="shared" si="154"/>
        <v>0</v>
      </c>
      <c r="CK84" s="295">
        <f t="shared" si="154"/>
        <v>0</v>
      </c>
      <c r="CL84" s="295">
        <f t="shared" si="154"/>
        <v>0</v>
      </c>
      <c r="CM84" s="295">
        <f t="shared" si="154"/>
        <v>0</v>
      </c>
      <c r="CN84" s="295">
        <f t="shared" si="154"/>
        <v>0</v>
      </c>
      <c r="CO84" s="295">
        <f t="shared" si="154"/>
        <v>0</v>
      </c>
      <c r="CP84" s="295">
        <f t="shared" si="154"/>
        <v>0</v>
      </c>
      <c r="CQ84" s="295">
        <f t="shared" si="154"/>
        <v>0</v>
      </c>
      <c r="CR84" s="295">
        <f t="shared" si="154"/>
        <v>0</v>
      </c>
      <c r="CS84" s="295">
        <f t="shared" si="154"/>
        <v>0</v>
      </c>
      <c r="CT84" s="295">
        <f t="shared" si="154"/>
        <v>0</v>
      </c>
      <c r="CU84" s="295">
        <f t="shared" si="154"/>
        <v>0</v>
      </c>
      <c r="CV84" s="295">
        <f t="shared" si="154"/>
        <v>0</v>
      </c>
      <c r="CW84" s="295">
        <f t="shared" si="154"/>
        <v>0</v>
      </c>
      <c r="CX84" s="295">
        <f t="shared" si="154"/>
        <v>0</v>
      </c>
      <c r="CY84" s="295">
        <f t="shared" si="154"/>
        <v>0</v>
      </c>
      <c r="CZ84" s="295">
        <f t="shared" si="154"/>
        <v>0</v>
      </c>
      <c r="DA84" s="295">
        <f t="shared" si="154"/>
        <v>0</v>
      </c>
      <c r="DB84" s="295">
        <f t="shared" si="154"/>
        <v>0</v>
      </c>
      <c r="DC84" s="295">
        <f t="shared" si="154"/>
        <v>0</v>
      </c>
      <c r="DD84" s="295">
        <f t="shared" si="154"/>
        <v>0</v>
      </c>
      <c r="DE84" s="295">
        <f t="shared" si="154"/>
        <v>0</v>
      </c>
      <c r="DF84" s="295">
        <f t="shared" si="154"/>
        <v>0</v>
      </c>
      <c r="DG84" s="691">
        <f t="shared" si="154"/>
        <v>0</v>
      </c>
      <c r="DH84" s="690">
        <f>SUM(BJ84:DG84)</f>
        <v>0</v>
      </c>
    </row>
    <row r="85" spans="2:112" ht="17.25" thickBot="1" x14ac:dyDescent="0.3">
      <c r="B85" s="20"/>
      <c r="C85" s="21"/>
      <c r="D85" s="22"/>
      <c r="E85" s="67"/>
      <c r="F85" s="677"/>
      <c r="G85" s="67"/>
    </row>
    <row r="86" spans="2:112" ht="33.75" thickBot="1" x14ac:dyDescent="0.3">
      <c r="B86" s="20" t="s">
        <v>99</v>
      </c>
      <c r="C86" s="21" t="s">
        <v>148</v>
      </c>
      <c r="D86" s="22" t="s">
        <v>64</v>
      </c>
      <c r="E86" s="67"/>
      <c r="F86" s="677"/>
      <c r="G86" s="67"/>
    </row>
    <row r="87" spans="2:112" ht="33" x14ac:dyDescent="0.25">
      <c r="B87" s="958">
        <v>2200</v>
      </c>
      <c r="C87" s="140" t="s">
        <v>151</v>
      </c>
      <c r="D87" s="141">
        <f>D92+D97+D102+D107+D112+D117+D124+D183</f>
        <v>0</v>
      </c>
      <c r="E87" s="57"/>
      <c r="F87" s="143"/>
      <c r="G87" s="143"/>
    </row>
    <row r="88" spans="2:112" x14ac:dyDescent="0.25">
      <c r="B88" s="959"/>
      <c r="C88" s="144" t="s">
        <v>133</v>
      </c>
      <c r="D88" s="145">
        <f>'2_Видатки (базові)'!D88</f>
        <v>0</v>
      </c>
      <c r="E88" s="57"/>
      <c r="F88" s="143"/>
      <c r="G88" s="143"/>
    </row>
    <row r="89" spans="2:112" x14ac:dyDescent="0.25">
      <c r="B89" s="959"/>
      <c r="C89" s="144" t="s">
        <v>134</v>
      </c>
      <c r="D89" s="145">
        <f>'2_Видатки (базові)'!D89</f>
        <v>0</v>
      </c>
      <c r="E89" s="57"/>
      <c r="F89" s="143"/>
      <c r="G89" s="143"/>
    </row>
    <row r="90" spans="2:112" x14ac:dyDescent="0.25">
      <c r="B90" s="959"/>
      <c r="C90" s="144" t="s">
        <v>137</v>
      </c>
      <c r="D90" s="145">
        <f>D95+D100+D105+D110+D115+D120+D127+D186</f>
        <v>0</v>
      </c>
      <c r="E90" s="57"/>
      <c r="F90" s="143"/>
      <c r="G90" s="143"/>
    </row>
    <row r="91" spans="2:112" ht="17.25" thickBot="1" x14ac:dyDescent="0.3">
      <c r="B91" s="960"/>
      <c r="C91" s="146" t="s">
        <v>143</v>
      </c>
      <c r="D91" s="147">
        <f t="shared" ref="D91" si="155">D96+D101+D106+D111+D116+D121+D128+D187</f>
        <v>0</v>
      </c>
      <c r="E91" s="57"/>
      <c r="F91" s="143"/>
      <c r="G91" s="143"/>
    </row>
    <row r="92" spans="2:112" ht="52.5" customHeight="1" x14ac:dyDescent="0.25">
      <c r="B92" s="961">
        <v>2210</v>
      </c>
      <c r="C92" s="289" t="s">
        <v>152</v>
      </c>
      <c r="D92" s="290">
        <f>SUM(D93:D96)</f>
        <v>0</v>
      </c>
      <c r="F92" s="76"/>
      <c r="G92" s="75"/>
    </row>
    <row r="93" spans="2:112" x14ac:dyDescent="0.25">
      <c r="B93" s="945"/>
      <c r="C93" s="144" t="s">
        <v>133</v>
      </c>
      <c r="D93" s="145">
        <f>'2_Видатки (базові)'!D93</f>
        <v>0</v>
      </c>
      <c r="F93" s="76"/>
      <c r="G93" s="75"/>
    </row>
    <row r="94" spans="2:112" x14ac:dyDescent="0.25">
      <c r="B94" s="945"/>
      <c r="C94" s="144" t="s">
        <v>134</v>
      </c>
      <c r="D94" s="145">
        <f>'2_Видатки (базові)'!D94</f>
        <v>0</v>
      </c>
      <c r="F94" s="76"/>
      <c r="G94" s="75"/>
    </row>
    <row r="95" spans="2:112" x14ac:dyDescent="0.25">
      <c r="B95" s="945"/>
      <c r="C95" s="144" t="s">
        <v>137</v>
      </c>
      <c r="D95" s="100">
        <f>'2_Видатки (базові)'!D95</f>
        <v>0</v>
      </c>
      <c r="F95" s="76"/>
      <c r="G95" s="75"/>
    </row>
    <row r="96" spans="2:112" ht="17.25" thickBot="1" x14ac:dyDescent="0.3">
      <c r="B96" s="962"/>
      <c r="C96" s="292" t="s">
        <v>143</v>
      </c>
      <c r="D96" s="115">
        <f>'2_Видатки (базові)'!D96</f>
        <v>0</v>
      </c>
      <c r="F96" s="76"/>
      <c r="G96" s="75"/>
    </row>
    <row r="97" spans="2:7" ht="42" customHeight="1" x14ac:dyDescent="0.25">
      <c r="B97" s="944">
        <v>2220</v>
      </c>
      <c r="C97" s="140" t="s">
        <v>153</v>
      </c>
      <c r="D97" s="141">
        <f>SUM(D98:D101)</f>
        <v>0</v>
      </c>
      <c r="F97" s="76"/>
      <c r="G97" s="75"/>
    </row>
    <row r="98" spans="2:7" x14ac:dyDescent="0.25">
      <c r="B98" s="945"/>
      <c r="C98" s="144" t="s">
        <v>133</v>
      </c>
      <c r="D98" s="145">
        <f>'2_Видатки (базові)'!D98</f>
        <v>0</v>
      </c>
      <c r="F98" s="76"/>
      <c r="G98" s="75"/>
    </row>
    <row r="99" spans="2:7" x14ac:dyDescent="0.25">
      <c r="B99" s="945"/>
      <c r="C99" s="144" t="s">
        <v>134</v>
      </c>
      <c r="D99" s="145">
        <f>'2_Видатки (базові)'!D99</f>
        <v>0</v>
      </c>
      <c r="F99" s="76"/>
      <c r="G99" s="75"/>
    </row>
    <row r="100" spans="2:7" x14ac:dyDescent="0.25">
      <c r="B100" s="945"/>
      <c r="C100" s="144" t="s">
        <v>137</v>
      </c>
      <c r="D100" s="100">
        <f>'2_Видатки (базові)'!D100</f>
        <v>0</v>
      </c>
      <c r="F100" s="76"/>
      <c r="G100" s="75"/>
    </row>
    <row r="101" spans="2:7" ht="17.25" thickBot="1" x14ac:dyDescent="0.3">
      <c r="B101" s="946"/>
      <c r="C101" s="146" t="s">
        <v>143</v>
      </c>
      <c r="D101" s="116">
        <f>'2_Видатки (базові)'!D101</f>
        <v>0</v>
      </c>
      <c r="F101" s="76"/>
      <c r="G101" s="75"/>
    </row>
    <row r="102" spans="2:7" ht="33" x14ac:dyDescent="0.25">
      <c r="B102" s="944">
        <v>2230</v>
      </c>
      <c r="C102" s="140" t="s">
        <v>154</v>
      </c>
      <c r="D102" s="141">
        <f>SUM(D103:D106)</f>
        <v>0</v>
      </c>
      <c r="F102" s="75"/>
      <c r="G102" s="75"/>
    </row>
    <row r="103" spans="2:7" x14ac:dyDescent="0.25">
      <c r="B103" s="945"/>
      <c r="C103" s="144" t="s">
        <v>133</v>
      </c>
      <c r="D103" s="145">
        <f>'2_Видатки (базові)'!D103</f>
        <v>0</v>
      </c>
      <c r="F103" s="75"/>
      <c r="G103" s="75"/>
    </row>
    <row r="104" spans="2:7" x14ac:dyDescent="0.25">
      <c r="B104" s="945"/>
      <c r="C104" s="144" t="s">
        <v>134</v>
      </c>
      <c r="D104" s="145">
        <f>'2_Видатки (базові)'!D104</f>
        <v>0</v>
      </c>
      <c r="F104" s="75"/>
      <c r="G104" s="75"/>
    </row>
    <row r="105" spans="2:7" x14ac:dyDescent="0.25">
      <c r="B105" s="945"/>
      <c r="C105" s="144" t="s">
        <v>137</v>
      </c>
      <c r="D105" s="100">
        <f>'2_Видатки (базові)'!D105</f>
        <v>0</v>
      </c>
      <c r="F105" s="75"/>
      <c r="G105" s="75"/>
    </row>
    <row r="106" spans="2:7" ht="17.25" thickBot="1" x14ac:dyDescent="0.3">
      <c r="B106" s="946"/>
      <c r="C106" s="146" t="s">
        <v>143</v>
      </c>
      <c r="D106" s="116">
        <f>'2_Видатки (базові)'!D106</f>
        <v>0</v>
      </c>
      <c r="F106" s="75"/>
      <c r="G106" s="75"/>
    </row>
    <row r="107" spans="2:7" ht="33" x14ac:dyDescent="0.25">
      <c r="B107" s="961">
        <v>2240</v>
      </c>
      <c r="C107" s="289" t="s">
        <v>155</v>
      </c>
      <c r="D107" s="290">
        <f>SUM(D108:D111)</f>
        <v>0</v>
      </c>
      <c r="F107" s="75"/>
      <c r="G107" s="75"/>
    </row>
    <row r="108" spans="2:7" x14ac:dyDescent="0.25">
      <c r="B108" s="945"/>
      <c r="C108" s="144" t="s">
        <v>133</v>
      </c>
      <c r="D108" s="145">
        <f>'2_Видатки (базові)'!D108</f>
        <v>0</v>
      </c>
      <c r="F108" s="75"/>
      <c r="G108" s="75"/>
    </row>
    <row r="109" spans="2:7" x14ac:dyDescent="0.25">
      <c r="B109" s="945"/>
      <c r="C109" s="144" t="s">
        <v>134</v>
      </c>
      <c r="D109" s="145">
        <f>'2_Видатки (базові)'!D109</f>
        <v>0</v>
      </c>
      <c r="F109" s="75"/>
      <c r="G109" s="75"/>
    </row>
    <row r="110" spans="2:7" x14ac:dyDescent="0.25">
      <c r="B110" s="945"/>
      <c r="C110" s="144" t="s">
        <v>137</v>
      </c>
      <c r="D110" s="100">
        <f>'2_Видатки (базові)'!D110</f>
        <v>0</v>
      </c>
      <c r="F110" s="75"/>
      <c r="G110" s="75"/>
    </row>
    <row r="111" spans="2:7" ht="17.25" thickBot="1" x14ac:dyDescent="0.3">
      <c r="B111" s="962"/>
      <c r="C111" s="292" t="s">
        <v>143</v>
      </c>
      <c r="D111" s="115">
        <f>'2_Видатки (базові)'!D111</f>
        <v>0</v>
      </c>
      <c r="F111" s="75"/>
      <c r="G111" s="75"/>
    </row>
    <row r="112" spans="2:7" ht="33" x14ac:dyDescent="0.25">
      <c r="B112" s="944">
        <v>2250</v>
      </c>
      <c r="C112" s="140" t="s">
        <v>156</v>
      </c>
      <c r="D112" s="141">
        <f>SUM(D113:D116)</f>
        <v>0</v>
      </c>
      <c r="F112" s="75"/>
      <c r="G112" s="75"/>
    </row>
    <row r="113" spans="2:8" x14ac:dyDescent="0.25">
      <c r="B113" s="945"/>
      <c r="C113" s="144" t="s">
        <v>133</v>
      </c>
      <c r="D113" s="145">
        <f>'2_Видатки (базові)'!D113</f>
        <v>0</v>
      </c>
      <c r="F113" s="75"/>
      <c r="G113" s="75"/>
    </row>
    <row r="114" spans="2:8" x14ac:dyDescent="0.25">
      <c r="B114" s="945"/>
      <c r="C114" s="144" t="s">
        <v>134</v>
      </c>
      <c r="D114" s="145">
        <f>'2_Видатки (базові)'!D114</f>
        <v>0</v>
      </c>
      <c r="F114" s="75"/>
      <c r="G114" s="75"/>
    </row>
    <row r="115" spans="2:8" x14ac:dyDescent="0.25">
      <c r="B115" s="945"/>
      <c r="C115" s="144" t="s">
        <v>137</v>
      </c>
      <c r="D115" s="100">
        <f>'2_Видатки (базові)'!D115</f>
        <v>0</v>
      </c>
      <c r="F115" s="75"/>
      <c r="G115" s="75"/>
    </row>
    <row r="116" spans="2:8" ht="17.25" thickBot="1" x14ac:dyDescent="0.3">
      <c r="B116" s="946"/>
      <c r="C116" s="146" t="s">
        <v>143</v>
      </c>
      <c r="D116" s="116">
        <f>'2_Видатки (базові)'!D116</f>
        <v>0</v>
      </c>
      <c r="F116" s="75"/>
      <c r="G116" s="75"/>
    </row>
    <row r="117" spans="2:8" ht="33" x14ac:dyDescent="0.25">
      <c r="B117" s="944">
        <v>2260</v>
      </c>
      <c r="C117" s="140" t="s">
        <v>157</v>
      </c>
      <c r="D117" s="141">
        <f>SUM(D118:D121)</f>
        <v>0</v>
      </c>
      <c r="F117" s="75"/>
      <c r="G117" s="75"/>
      <c r="H117" s="75"/>
    </row>
    <row r="118" spans="2:8" s="75" customFormat="1" x14ac:dyDescent="0.25">
      <c r="B118" s="945"/>
      <c r="C118" s="144" t="s">
        <v>133</v>
      </c>
      <c r="D118" s="145">
        <f>'2_Видатки (базові)'!D118</f>
        <v>0</v>
      </c>
    </row>
    <row r="119" spans="2:8" s="75" customFormat="1" x14ac:dyDescent="0.25">
      <c r="B119" s="945"/>
      <c r="C119" s="144" t="s">
        <v>134</v>
      </c>
      <c r="D119" s="145">
        <f>'2_Видатки (базові)'!D119</f>
        <v>0</v>
      </c>
    </row>
    <row r="120" spans="2:8" s="75" customFormat="1" x14ac:dyDescent="0.25">
      <c r="B120" s="945"/>
      <c r="C120" s="144" t="s">
        <v>137</v>
      </c>
      <c r="D120" s="100">
        <f>'2_Видатки (базові)'!D120</f>
        <v>0</v>
      </c>
    </row>
    <row r="121" spans="2:8" s="75" customFormat="1" ht="17.25" thickBot="1" x14ac:dyDescent="0.3">
      <c r="B121" s="946"/>
      <c r="C121" s="146" t="s">
        <v>143</v>
      </c>
      <c r="D121" s="116">
        <f>'2_Видатки (базові)'!D121</f>
        <v>0</v>
      </c>
    </row>
    <row r="122" spans="2:8" s="75" customFormat="1" ht="17.25" thickBot="1" x14ac:dyDescent="0.3">
      <c r="B122" s="80"/>
      <c r="C122" s="81"/>
    </row>
    <row r="123" spans="2:8" s="75" customFormat="1" ht="33.75" thickBot="1" x14ac:dyDescent="0.3">
      <c r="B123" s="20" t="s">
        <v>99</v>
      </c>
      <c r="C123" s="21" t="s">
        <v>148</v>
      </c>
      <c r="D123" s="22" t="s">
        <v>64</v>
      </c>
    </row>
    <row r="124" spans="2:8" ht="33" x14ac:dyDescent="0.25">
      <c r="B124" s="944">
        <v>2270</v>
      </c>
      <c r="C124" s="140" t="s">
        <v>158</v>
      </c>
      <c r="D124" s="141">
        <f>D129+D136+D149+D164+D171+D176</f>
        <v>0</v>
      </c>
      <c r="E124" s="57"/>
      <c r="F124" s="57"/>
      <c r="G124" s="57"/>
      <c r="H124" s="75"/>
    </row>
    <row r="125" spans="2:8" x14ac:dyDescent="0.25">
      <c r="B125" s="945"/>
      <c r="C125" s="144" t="s">
        <v>133</v>
      </c>
      <c r="D125" s="145">
        <f>'2_Видатки (базові)'!D125</f>
        <v>0</v>
      </c>
      <c r="E125" s="57"/>
      <c r="F125" s="57"/>
      <c r="G125" s="57"/>
      <c r="H125" s="75"/>
    </row>
    <row r="126" spans="2:8" x14ac:dyDescent="0.25">
      <c r="B126" s="945"/>
      <c r="C126" s="144" t="s">
        <v>134</v>
      </c>
      <c r="D126" s="145">
        <f>'2_Видатки (базові)'!D126</f>
        <v>0</v>
      </c>
      <c r="E126" s="57"/>
      <c r="F126" s="57"/>
      <c r="G126" s="57"/>
      <c r="H126" s="75"/>
    </row>
    <row r="127" spans="2:8" x14ac:dyDescent="0.25">
      <c r="B127" s="945"/>
      <c r="C127" s="144" t="s">
        <v>137</v>
      </c>
      <c r="D127" s="145">
        <f>D132+D139+D152+D167+D174+D179</f>
        <v>0</v>
      </c>
      <c r="E127" s="57"/>
      <c r="F127" s="57"/>
      <c r="G127" s="57"/>
      <c r="H127" s="75"/>
    </row>
    <row r="128" spans="2:8" ht="17.25" thickBot="1" x14ac:dyDescent="0.3">
      <c r="B128" s="962"/>
      <c r="C128" s="292" t="s">
        <v>143</v>
      </c>
      <c r="D128" s="304">
        <f>D133+D140+D153+D168+D175+D180</f>
        <v>0</v>
      </c>
      <c r="E128" s="57"/>
      <c r="F128" s="57"/>
      <c r="G128" s="57"/>
      <c r="H128" s="75"/>
    </row>
    <row r="129" spans="2:54" ht="33.75" thickBot="1" x14ac:dyDescent="0.3">
      <c r="B129" s="973">
        <v>2271</v>
      </c>
      <c r="C129" s="140" t="s">
        <v>159</v>
      </c>
      <c r="D129" s="141">
        <f>SUM(D130:D133)</f>
        <v>0</v>
      </c>
      <c r="E129" s="57"/>
      <c r="F129" s="912" t="s">
        <v>164</v>
      </c>
      <c r="G129" s="913"/>
      <c r="H129" s="913"/>
      <c r="I129" s="913"/>
      <c r="J129" s="913"/>
      <c r="K129" s="914"/>
    </row>
    <row r="130" spans="2:54" s="75" customFormat="1" ht="27.75" customHeight="1" thickBot="1" x14ac:dyDescent="0.3">
      <c r="B130" s="974"/>
      <c r="C130" s="144" t="s">
        <v>133</v>
      </c>
      <c r="D130" s="145">
        <f>'2_Видатки (базові)'!D130</f>
        <v>0</v>
      </c>
      <c r="E130" s="57"/>
      <c r="F130" s="102" t="s">
        <v>166</v>
      </c>
      <c r="G130" s="103" t="s">
        <v>111</v>
      </c>
      <c r="H130" s="103" t="s">
        <v>133</v>
      </c>
      <c r="I130" s="103" t="s">
        <v>134</v>
      </c>
      <c r="J130" s="103" t="s">
        <v>137</v>
      </c>
      <c r="K130" s="104" t="s">
        <v>130</v>
      </c>
    </row>
    <row r="131" spans="2:54" ht="33" x14ac:dyDescent="0.25">
      <c r="B131" s="974"/>
      <c r="C131" s="144" t="s">
        <v>134</v>
      </c>
      <c r="D131" s="145">
        <f>'2_Видатки (базові)'!D131</f>
        <v>0</v>
      </c>
      <c r="E131" s="96"/>
      <c r="F131" s="245" t="s">
        <v>113</v>
      </c>
      <c r="G131" s="293" t="s">
        <v>52</v>
      </c>
      <c r="H131" s="294">
        <f>'2_Видатки (базові)'!H131</f>
        <v>0</v>
      </c>
      <c r="I131" s="294">
        <f>'2_Видатки (базові)'!I131</f>
        <v>0</v>
      </c>
      <c r="J131" s="97">
        <f>'2_Видатки (базові)'!J131</f>
        <v>0</v>
      </c>
      <c r="K131" s="98">
        <f>'2_Видатки (базові)'!K131</f>
        <v>0</v>
      </c>
    </row>
    <row r="132" spans="2:54" ht="49.5" x14ac:dyDescent="0.25">
      <c r="B132" s="974"/>
      <c r="C132" s="144" t="s">
        <v>137</v>
      </c>
      <c r="D132" s="145">
        <f>J133</f>
        <v>0</v>
      </c>
      <c r="E132" s="96"/>
      <c r="F132" s="137" t="s">
        <v>112</v>
      </c>
      <c r="G132" s="152">
        <f>SUM(H132:K132)</f>
        <v>0</v>
      </c>
      <c r="H132" s="152">
        <f>'2_Видатки (базові)'!H132</f>
        <v>0</v>
      </c>
      <c r="I132" s="152">
        <f>'2_Видатки (базові)'!I132</f>
        <v>0</v>
      </c>
      <c r="J132" s="99">
        <f>'2_Видатки (базові)'!J132</f>
        <v>0</v>
      </c>
      <c r="K132" s="100">
        <f>'2_Видатки (базові)'!K132</f>
        <v>0</v>
      </c>
    </row>
    <row r="133" spans="2:54" ht="33.75" thickBot="1" x14ac:dyDescent="0.3">
      <c r="B133" s="975"/>
      <c r="C133" s="146" t="s">
        <v>143</v>
      </c>
      <c r="D133" s="147">
        <f>K133</f>
        <v>0</v>
      </c>
      <c r="E133" s="96"/>
      <c r="F133" s="317" t="s">
        <v>160</v>
      </c>
      <c r="G133" s="295">
        <f>SUM(H133:K133)</f>
        <v>0</v>
      </c>
      <c r="H133" s="295">
        <f>H131*H132</f>
        <v>0</v>
      </c>
      <c r="I133" s="295">
        <f t="shared" ref="I133" si="156">I131*I132</f>
        <v>0</v>
      </c>
      <c r="J133" s="295">
        <f>J131*J132</f>
        <v>0</v>
      </c>
      <c r="K133" s="147">
        <f>K131*K132</f>
        <v>0</v>
      </c>
    </row>
    <row r="134" spans="2:54" s="297" customFormat="1" ht="17.25" thickBot="1" x14ac:dyDescent="0.3">
      <c r="B134" s="158"/>
      <c r="C134" s="156"/>
      <c r="D134" s="57"/>
      <c r="E134" s="57"/>
      <c r="F134" s="296"/>
      <c r="G134" s="57"/>
      <c r="H134" s="57"/>
      <c r="I134" s="57"/>
      <c r="J134" s="57"/>
      <c r="K134" s="57"/>
      <c r="L134" s="281"/>
      <c r="M134" s="281"/>
      <c r="N134" s="281"/>
      <c r="O134" s="281"/>
      <c r="P134" s="281"/>
      <c r="Q134" s="281"/>
      <c r="R134" s="281"/>
      <c r="S134" s="281"/>
      <c r="T134" s="281"/>
      <c r="U134" s="281"/>
      <c r="V134" s="281"/>
      <c r="W134" s="281"/>
      <c r="BA134" s="281"/>
      <c r="BB134" s="281"/>
    </row>
    <row r="135" spans="2:54" ht="33.75" thickBot="1" x14ac:dyDescent="0.3">
      <c r="B135" s="20" t="s">
        <v>99</v>
      </c>
      <c r="C135" s="21" t="str">
        <f>C123</f>
        <v>Назва видатків</v>
      </c>
      <c r="D135" s="22" t="s">
        <v>64</v>
      </c>
      <c r="E135" s="96"/>
      <c r="F135" s="68"/>
      <c r="G135" s="96"/>
      <c r="H135" s="96"/>
      <c r="I135" s="96"/>
      <c r="J135" s="96"/>
      <c r="K135" s="96"/>
    </row>
    <row r="136" spans="2:54" ht="50.25" thickBot="1" x14ac:dyDescent="0.3">
      <c r="B136" s="973">
        <v>2272</v>
      </c>
      <c r="C136" s="140" t="s">
        <v>162</v>
      </c>
      <c r="D136" s="141">
        <f>SUM(D137:D140)</f>
        <v>0</v>
      </c>
      <c r="E136" s="57"/>
      <c r="F136" s="912" t="s">
        <v>165</v>
      </c>
      <c r="G136" s="913"/>
      <c r="H136" s="913"/>
      <c r="I136" s="913"/>
      <c r="J136" s="913"/>
      <c r="K136" s="914"/>
    </row>
    <row r="137" spans="2:54" s="75" customFormat="1" ht="31.5" customHeight="1" thickBot="1" x14ac:dyDescent="0.3">
      <c r="B137" s="974"/>
      <c r="C137" s="144" t="s">
        <v>133</v>
      </c>
      <c r="D137" s="145">
        <f>'2_Видатки (базові)'!D137</f>
        <v>0</v>
      </c>
      <c r="E137" s="57"/>
      <c r="F137" s="102" t="s">
        <v>166</v>
      </c>
      <c r="G137" s="103" t="str">
        <f>G130</f>
        <v>за рік</v>
      </c>
      <c r="H137" s="103" t="str">
        <f t="shared" ref="H137:K137" si="157">H130</f>
        <v>І квартал 2018</v>
      </c>
      <c r="I137" s="103" t="str">
        <f t="shared" si="157"/>
        <v>ІІ квартал 2018</v>
      </c>
      <c r="J137" s="103" t="str">
        <f t="shared" si="157"/>
        <v>ІІІ квартал 2018</v>
      </c>
      <c r="K137" s="104" t="str">
        <f t="shared" si="157"/>
        <v>IV квартал 2018</v>
      </c>
    </row>
    <row r="138" spans="2:54" ht="36" x14ac:dyDescent="0.25">
      <c r="B138" s="974"/>
      <c r="C138" s="144" t="s">
        <v>134</v>
      </c>
      <c r="D138" s="145">
        <f>'2_Видатки (базові)'!D138</f>
        <v>0</v>
      </c>
      <c r="E138" s="96"/>
      <c r="F138" s="319" t="s">
        <v>296</v>
      </c>
      <c r="G138" s="298" t="s">
        <v>52</v>
      </c>
      <c r="H138" s="299">
        <f>'2_Видатки (базові)'!H138</f>
        <v>0</v>
      </c>
      <c r="I138" s="299">
        <f>'2_Видатки (базові)'!I138</f>
        <v>0</v>
      </c>
      <c r="J138" s="106">
        <f>'2_Видатки (базові)'!J138</f>
        <v>0</v>
      </c>
      <c r="K138" s="107">
        <f>'2_Видатки (базові)'!K138</f>
        <v>0</v>
      </c>
    </row>
    <row r="139" spans="2:54" ht="52.5" x14ac:dyDescent="0.25">
      <c r="B139" s="974"/>
      <c r="C139" s="144" t="s">
        <v>137</v>
      </c>
      <c r="D139" s="145">
        <f>J140+J143+J146</f>
        <v>0</v>
      </c>
      <c r="E139" s="96"/>
      <c r="F139" s="137" t="s">
        <v>375</v>
      </c>
      <c r="G139" s="152">
        <f>SUM(H139:K139)</f>
        <v>0</v>
      </c>
      <c r="H139" s="152">
        <f>'2_Видатки (базові)'!H139</f>
        <v>0</v>
      </c>
      <c r="I139" s="152">
        <f>'2_Видатки (базові)'!I139</f>
        <v>0</v>
      </c>
      <c r="J139" s="99">
        <f>'2_Видатки (базові)'!J139</f>
        <v>0</v>
      </c>
      <c r="K139" s="100">
        <f>'2_Видатки (базові)'!K139</f>
        <v>0</v>
      </c>
    </row>
    <row r="140" spans="2:54" ht="37.5" customHeight="1" thickBot="1" x14ac:dyDescent="0.3">
      <c r="B140" s="975"/>
      <c r="C140" s="146" t="s">
        <v>143</v>
      </c>
      <c r="D140" s="147">
        <f>K140+K143+K146</f>
        <v>0</v>
      </c>
      <c r="E140" s="96"/>
      <c r="F140" s="317" t="s">
        <v>161</v>
      </c>
      <c r="G140" s="295">
        <f>SUM(H140:K140)</f>
        <v>0</v>
      </c>
      <c r="H140" s="295">
        <f>H138*H139</f>
        <v>0</v>
      </c>
      <c r="I140" s="295">
        <f t="shared" ref="I140:K140" si="158">I138*I139</f>
        <v>0</v>
      </c>
      <c r="J140" s="295">
        <f t="shared" si="158"/>
        <v>0</v>
      </c>
      <c r="K140" s="147">
        <f t="shared" si="158"/>
        <v>0</v>
      </c>
    </row>
    <row r="141" spans="2:54" ht="36" x14ac:dyDescent="0.25">
      <c r="B141" s="101"/>
      <c r="C141" s="68"/>
      <c r="D141" s="96"/>
      <c r="E141" s="96"/>
      <c r="F141" s="245" t="s">
        <v>297</v>
      </c>
      <c r="G141" s="293" t="s">
        <v>52</v>
      </c>
      <c r="H141" s="294">
        <f>'2_Видатки (базові)'!H141</f>
        <v>0</v>
      </c>
      <c r="I141" s="294">
        <f>'2_Видатки (базові)'!I141</f>
        <v>0</v>
      </c>
      <c r="J141" s="97">
        <f>'2_Видатки (базові)'!J141</f>
        <v>0</v>
      </c>
      <c r="K141" s="98">
        <f>'2_Видатки (базові)'!K141</f>
        <v>0</v>
      </c>
    </row>
    <row r="142" spans="2:54" ht="52.5" x14ac:dyDescent="0.25">
      <c r="B142" s="101"/>
      <c r="C142" s="68"/>
      <c r="D142" s="96"/>
      <c r="E142" s="96"/>
      <c r="F142" s="137" t="s">
        <v>255</v>
      </c>
      <c r="G142" s="152">
        <f>SUM(H142:K142)</f>
        <v>0</v>
      </c>
      <c r="H142" s="152">
        <f>'2_Видатки (базові)'!H142</f>
        <v>0</v>
      </c>
      <c r="I142" s="152">
        <f>'2_Видатки (базові)'!I142</f>
        <v>0</v>
      </c>
      <c r="J142" s="99">
        <f>'2_Видатки (базові)'!J142</f>
        <v>0</v>
      </c>
      <c r="K142" s="100">
        <f>'2_Видатки (базові)'!K142</f>
        <v>0</v>
      </c>
    </row>
    <row r="143" spans="2:54" ht="33.75" thickBot="1" x14ac:dyDescent="0.3">
      <c r="B143" s="101"/>
      <c r="C143" s="68"/>
      <c r="D143" s="96"/>
      <c r="E143" s="96"/>
      <c r="F143" s="317" t="s">
        <v>167</v>
      </c>
      <c r="G143" s="295">
        <f>SUM(H143:K143)</f>
        <v>0</v>
      </c>
      <c r="H143" s="295">
        <f>H141*H142</f>
        <v>0</v>
      </c>
      <c r="I143" s="295">
        <f t="shared" ref="I143:K143" si="159">I141*I142</f>
        <v>0</v>
      </c>
      <c r="J143" s="295">
        <f t="shared" si="159"/>
        <v>0</v>
      </c>
      <c r="K143" s="147">
        <f t="shared" si="159"/>
        <v>0</v>
      </c>
    </row>
    <row r="144" spans="2:54" ht="36" x14ac:dyDescent="0.25">
      <c r="B144" s="101"/>
      <c r="C144" s="68"/>
      <c r="D144" s="96"/>
      <c r="E144" s="96"/>
      <c r="F144" s="319" t="s">
        <v>298</v>
      </c>
      <c r="G144" s="298" t="s">
        <v>52</v>
      </c>
      <c r="H144" s="299">
        <f>'2_Видатки (базові)'!H144</f>
        <v>0</v>
      </c>
      <c r="I144" s="299">
        <f>'2_Видатки (базові)'!I144</f>
        <v>0</v>
      </c>
      <c r="J144" s="106">
        <f>'2_Видатки (базові)'!J144</f>
        <v>0</v>
      </c>
      <c r="K144" s="107">
        <f>'2_Видатки (базові)'!K144</f>
        <v>0</v>
      </c>
    </row>
    <row r="145" spans="2:11" ht="52.5" x14ac:dyDescent="0.25">
      <c r="B145" s="101"/>
      <c r="C145" s="68"/>
      <c r="D145" s="96"/>
      <c r="E145" s="96"/>
      <c r="F145" s="137" t="s">
        <v>256</v>
      </c>
      <c r="G145" s="152">
        <f>SUM(H145:K145)</f>
        <v>0</v>
      </c>
      <c r="H145" s="152">
        <f>'2_Видатки (базові)'!H145</f>
        <v>0</v>
      </c>
      <c r="I145" s="152">
        <f>'2_Видатки (базові)'!I145</f>
        <v>0</v>
      </c>
      <c r="J145" s="99">
        <f>'2_Видатки (базові)'!J145</f>
        <v>0</v>
      </c>
      <c r="K145" s="100">
        <f>'2_Видатки (базові)'!K145</f>
        <v>0</v>
      </c>
    </row>
    <row r="146" spans="2:11" ht="33.75" thickBot="1" x14ac:dyDescent="0.3">
      <c r="B146" s="101"/>
      <c r="C146" s="68"/>
      <c r="D146" s="96"/>
      <c r="E146" s="96"/>
      <c r="F146" s="317" t="s">
        <v>168</v>
      </c>
      <c r="G146" s="295">
        <f>SUM(H146:K146)</f>
        <v>0</v>
      </c>
      <c r="H146" s="295">
        <f>H144*H145</f>
        <v>0</v>
      </c>
      <c r="I146" s="295">
        <f t="shared" ref="I146:K146" si="160">I144*I145</f>
        <v>0</v>
      </c>
      <c r="J146" s="295">
        <f t="shared" si="160"/>
        <v>0</v>
      </c>
      <c r="K146" s="147">
        <f t="shared" si="160"/>
        <v>0</v>
      </c>
    </row>
    <row r="147" spans="2:11" ht="27.75" customHeight="1" thickBot="1" x14ac:dyDescent="0.3">
      <c r="B147" s="101"/>
      <c r="C147" s="68"/>
      <c r="D147" s="96"/>
      <c r="E147" s="96"/>
      <c r="F147" s="296"/>
      <c r="G147" s="57"/>
      <c r="H147" s="57"/>
      <c r="I147" s="57"/>
      <c r="J147" s="57"/>
      <c r="K147" s="57"/>
    </row>
    <row r="148" spans="2:11" ht="33.75" thickBot="1" x14ac:dyDescent="0.3">
      <c r="B148" s="47" t="s">
        <v>99</v>
      </c>
      <c r="C148" s="48" t="str">
        <f>C135</f>
        <v>Назва видатків</v>
      </c>
      <c r="D148" s="49" t="s">
        <v>64</v>
      </c>
      <c r="E148" s="96"/>
      <c r="F148" s="296"/>
      <c r="G148" s="57"/>
      <c r="H148" s="57"/>
      <c r="I148" s="57"/>
      <c r="J148" s="57"/>
      <c r="K148" s="57"/>
    </row>
    <row r="149" spans="2:11" ht="33.75" thickBot="1" x14ac:dyDescent="0.3">
      <c r="B149" s="973">
        <v>2273</v>
      </c>
      <c r="C149" s="140" t="s">
        <v>169</v>
      </c>
      <c r="D149" s="141">
        <f>SUM(D150:D153)</f>
        <v>0</v>
      </c>
      <c r="E149" s="57"/>
      <c r="F149" s="912" t="s">
        <v>170</v>
      </c>
      <c r="G149" s="913"/>
      <c r="H149" s="913"/>
      <c r="I149" s="913"/>
      <c r="J149" s="913"/>
      <c r="K149" s="914"/>
    </row>
    <row r="150" spans="2:11" s="75" customFormat="1" ht="33" customHeight="1" thickBot="1" x14ac:dyDescent="0.3">
      <c r="B150" s="974"/>
      <c r="C150" s="144" t="s">
        <v>133</v>
      </c>
      <c r="D150" s="145">
        <f>'2_Видатки (базові)'!D150</f>
        <v>0</v>
      </c>
      <c r="E150" s="57"/>
      <c r="F150" s="102" t="s">
        <v>166</v>
      </c>
      <c r="G150" s="103" t="str">
        <f>G137</f>
        <v>за рік</v>
      </c>
      <c r="H150" s="103" t="str">
        <f t="shared" ref="H150:K150" si="161">H137</f>
        <v>І квартал 2018</v>
      </c>
      <c r="I150" s="103" t="str">
        <f t="shared" si="161"/>
        <v>ІІ квартал 2018</v>
      </c>
      <c r="J150" s="103" t="str">
        <f t="shared" si="161"/>
        <v>ІІІ квартал 2018</v>
      </c>
      <c r="K150" s="104" t="str">
        <f t="shared" si="161"/>
        <v>IV квартал 2018</v>
      </c>
    </row>
    <row r="151" spans="2:11" ht="33" x14ac:dyDescent="0.25">
      <c r="B151" s="974"/>
      <c r="C151" s="144" t="s">
        <v>134</v>
      </c>
      <c r="D151" s="145">
        <f>'2_Видатки (базові)'!D151</f>
        <v>0</v>
      </c>
      <c r="F151" s="245" t="s">
        <v>333</v>
      </c>
      <c r="G151" s="293" t="s">
        <v>52</v>
      </c>
      <c r="H151" s="294">
        <f>'2_Видатки (базові)'!H151</f>
        <v>0</v>
      </c>
      <c r="I151" s="294">
        <f>'2_Видатки (базові)'!I151</f>
        <v>0</v>
      </c>
      <c r="J151" s="97">
        <f>'2_Видатки (базові)'!J151</f>
        <v>0</v>
      </c>
      <c r="K151" s="98">
        <f>'2_Видатки (базові)'!K151</f>
        <v>0</v>
      </c>
    </row>
    <row r="152" spans="2:11" ht="49.5" x14ac:dyDescent="0.25">
      <c r="B152" s="974"/>
      <c r="C152" s="144" t="s">
        <v>137</v>
      </c>
      <c r="D152" s="145">
        <f>J157</f>
        <v>0</v>
      </c>
      <c r="F152" s="137" t="s">
        <v>328</v>
      </c>
      <c r="G152" s="153">
        <f>SUM(H152:K152)</f>
        <v>0</v>
      </c>
      <c r="H152" s="152">
        <f>'2_Видатки (базові)'!H152</f>
        <v>0</v>
      </c>
      <c r="I152" s="152">
        <f>'2_Видатки (базові)'!I152</f>
        <v>0</v>
      </c>
      <c r="J152" s="99">
        <f>'2_Видатки (базові)'!J152</f>
        <v>0</v>
      </c>
      <c r="K152" s="100">
        <f>'2_Видатки (базові)'!K152</f>
        <v>0</v>
      </c>
    </row>
    <row r="153" spans="2:11" s="75" customFormat="1" ht="33.75" thickBot="1" x14ac:dyDescent="0.3">
      <c r="B153" s="975"/>
      <c r="C153" s="146" t="s">
        <v>143</v>
      </c>
      <c r="D153" s="147">
        <f>K157</f>
        <v>0</v>
      </c>
      <c r="F153" s="517" t="s">
        <v>329</v>
      </c>
      <c r="G153" s="521">
        <f>SUM(H153:K153)</f>
        <v>0</v>
      </c>
      <c r="H153" s="518">
        <f>'2_Видатки (базові)'!H153</f>
        <v>0</v>
      </c>
      <c r="I153" s="518">
        <f>'2_Видатки (базові)'!I153</f>
        <v>0</v>
      </c>
      <c r="J153" s="518">
        <f>J151*J152</f>
        <v>0</v>
      </c>
      <c r="K153" s="304">
        <f>K151*K152</f>
        <v>0</v>
      </c>
    </row>
    <row r="154" spans="2:11" s="75" customFormat="1" ht="33" x14ac:dyDescent="0.25">
      <c r="B154" s="80"/>
      <c r="C154" s="68"/>
      <c r="D154" s="110"/>
      <c r="E154" s="110"/>
      <c r="F154" s="245" t="s">
        <v>334</v>
      </c>
      <c r="G154" s="519" t="s">
        <v>52</v>
      </c>
      <c r="H154" s="294">
        <f>'2_Видатки (базові)'!H154</f>
        <v>0</v>
      </c>
      <c r="I154" s="294">
        <f>'2_Видатки (базові)'!I154</f>
        <v>0</v>
      </c>
      <c r="J154" s="97">
        <f>'2_Видатки (базові)'!J154</f>
        <v>0</v>
      </c>
      <c r="K154" s="98">
        <f>'2_Видатки (базові)'!K154</f>
        <v>0</v>
      </c>
    </row>
    <row r="155" spans="2:11" s="75" customFormat="1" ht="49.5" x14ac:dyDescent="0.25">
      <c r="B155" s="80"/>
      <c r="C155" s="68"/>
      <c r="D155" s="110"/>
      <c r="E155" s="111"/>
      <c r="F155" s="137" t="s">
        <v>330</v>
      </c>
      <c r="G155" s="153">
        <f>SUM(H155:K155)</f>
        <v>0</v>
      </c>
      <c r="H155" s="152">
        <f>'2_Видатки (базові)'!H155</f>
        <v>0</v>
      </c>
      <c r="I155" s="152">
        <f>'2_Видатки (базові)'!I155</f>
        <v>0</v>
      </c>
      <c r="J155" s="99">
        <f>'2_Видатки (базові)'!J155</f>
        <v>0</v>
      </c>
      <c r="K155" s="100">
        <f>'2_Видатки (базові)'!K155</f>
        <v>0</v>
      </c>
    </row>
    <row r="156" spans="2:11" s="75" customFormat="1" ht="33.75" thickBot="1" x14ac:dyDescent="0.3">
      <c r="B156" s="80"/>
      <c r="C156" s="68"/>
      <c r="D156" s="110"/>
      <c r="E156" s="111"/>
      <c r="F156" s="318" t="s">
        <v>331</v>
      </c>
      <c r="G156" s="300">
        <f>SUM(H156:K156)</f>
        <v>0</v>
      </c>
      <c r="H156" s="295">
        <f>'2_Видатки (базові)'!H156</f>
        <v>0</v>
      </c>
      <c r="I156" s="295">
        <f>'2_Видатки (базові)'!I156</f>
        <v>0</v>
      </c>
      <c r="J156" s="295">
        <f>J154*J155</f>
        <v>0</v>
      </c>
      <c r="K156" s="147">
        <f>K154*K155</f>
        <v>0</v>
      </c>
    </row>
    <row r="157" spans="2:11" s="75" customFormat="1" ht="33.75" thickBot="1" x14ac:dyDescent="0.3">
      <c r="B157" s="80"/>
      <c r="C157" s="68"/>
      <c r="D157" s="110"/>
      <c r="E157" s="111"/>
      <c r="F157" s="520" t="s">
        <v>332</v>
      </c>
      <c r="G157" s="522">
        <f>SUM(H157:K157)</f>
        <v>0</v>
      </c>
      <c r="H157" s="523">
        <f>'2_Видатки (базові)'!H157</f>
        <v>0</v>
      </c>
      <c r="I157" s="523">
        <f>'2_Видатки (базові)'!I157</f>
        <v>0</v>
      </c>
      <c r="J157" s="523">
        <f>J153+J156</f>
        <v>0</v>
      </c>
      <c r="K157" s="524">
        <f>K153+K156</f>
        <v>0</v>
      </c>
    </row>
    <row r="158" spans="2:11" s="75" customFormat="1" x14ac:dyDescent="0.25">
      <c r="B158" s="80"/>
      <c r="C158" s="68"/>
      <c r="D158" s="110"/>
      <c r="E158" s="111"/>
      <c r="F158" s="305"/>
      <c r="G158" s="516"/>
      <c r="H158" s="486"/>
      <c r="I158" s="486"/>
      <c r="J158" s="486"/>
      <c r="K158" s="486"/>
    </row>
    <row r="159" spans="2:11" s="75" customFormat="1" x14ac:dyDescent="0.25">
      <c r="B159" s="80"/>
      <c r="C159" s="68"/>
      <c r="D159" s="110"/>
      <c r="E159" s="111"/>
      <c r="F159" s="305"/>
      <c r="G159" s="516"/>
      <c r="H159" s="486"/>
      <c r="I159" s="486"/>
      <c r="J159" s="486"/>
      <c r="K159" s="486"/>
    </row>
    <row r="160" spans="2:11" s="75" customFormat="1" x14ac:dyDescent="0.25">
      <c r="B160" s="80"/>
      <c r="C160" s="68"/>
      <c r="D160" s="110"/>
      <c r="E160" s="111"/>
      <c r="F160" s="305"/>
      <c r="G160" s="516"/>
      <c r="H160" s="486"/>
      <c r="I160" s="486"/>
      <c r="J160" s="486"/>
      <c r="K160" s="486"/>
    </row>
    <row r="161" spans="2:11" s="75" customFormat="1" x14ac:dyDescent="0.25">
      <c r="B161" s="80"/>
      <c r="C161" s="68"/>
      <c r="D161" s="110"/>
      <c r="E161" s="111"/>
      <c r="F161" s="305"/>
      <c r="G161" s="516"/>
      <c r="H161" s="486"/>
      <c r="I161" s="486"/>
      <c r="J161" s="486"/>
      <c r="K161" s="486"/>
    </row>
    <row r="162" spans="2:11" s="75" customFormat="1" ht="17.25" thickBot="1" x14ac:dyDescent="0.3">
      <c r="B162" s="80"/>
      <c r="C162" s="68"/>
      <c r="D162" s="110"/>
      <c r="E162" s="111"/>
      <c r="F162" s="296"/>
      <c r="G162" s="301"/>
      <c r="H162" s="57"/>
      <c r="I162" s="57"/>
      <c r="J162" s="57"/>
      <c r="K162" s="57"/>
    </row>
    <row r="163" spans="2:11" s="75" customFormat="1" ht="33.75" thickBot="1" x14ac:dyDescent="0.3">
      <c r="B163" s="47" t="s">
        <v>99</v>
      </c>
      <c r="C163" s="48" t="str">
        <f>C148</f>
        <v>Назва видатків</v>
      </c>
      <c r="D163" s="49" t="s">
        <v>64</v>
      </c>
      <c r="E163" s="111"/>
      <c r="F163" s="296"/>
      <c r="G163" s="301"/>
      <c r="H163" s="57"/>
      <c r="I163" s="57"/>
      <c r="J163" s="57"/>
      <c r="K163" s="57"/>
    </row>
    <row r="164" spans="2:11" ht="33.75" thickBot="1" x14ac:dyDescent="0.3">
      <c r="B164" s="973">
        <v>2274</v>
      </c>
      <c r="C164" s="140" t="s">
        <v>171</v>
      </c>
      <c r="D164" s="141">
        <f>SUM(D165:D168)</f>
        <v>0</v>
      </c>
      <c r="E164" s="57"/>
      <c r="F164" s="912" t="s">
        <v>172</v>
      </c>
      <c r="G164" s="913"/>
      <c r="H164" s="913"/>
      <c r="I164" s="913"/>
      <c r="J164" s="913"/>
      <c r="K164" s="914"/>
    </row>
    <row r="165" spans="2:11" s="75" customFormat="1" ht="29.25" customHeight="1" thickBot="1" x14ac:dyDescent="0.3">
      <c r="B165" s="974"/>
      <c r="C165" s="144" t="s">
        <v>133</v>
      </c>
      <c r="D165" s="145">
        <f>'2_Видатки (базові)'!D165</f>
        <v>0</v>
      </c>
      <c r="E165" s="57"/>
      <c r="F165" s="102" t="s">
        <v>166</v>
      </c>
      <c r="G165" s="103" t="str">
        <f>G150</f>
        <v>за рік</v>
      </c>
      <c r="H165" s="103" t="str">
        <f t="shared" ref="H165:K165" si="162">H150</f>
        <v>І квартал 2018</v>
      </c>
      <c r="I165" s="103" t="str">
        <f t="shared" si="162"/>
        <v>ІІ квартал 2018</v>
      </c>
      <c r="J165" s="103" t="str">
        <f t="shared" si="162"/>
        <v>ІІІ квартал 2018</v>
      </c>
      <c r="K165" s="104" t="str">
        <f t="shared" si="162"/>
        <v>IV квартал 2018</v>
      </c>
    </row>
    <row r="166" spans="2:11" ht="41.25" customHeight="1" x14ac:dyDescent="0.25">
      <c r="B166" s="974"/>
      <c r="C166" s="144" t="s">
        <v>134</v>
      </c>
      <c r="D166" s="145">
        <f>'2_Видатки (базові)'!D166</f>
        <v>0</v>
      </c>
      <c r="E166" s="96"/>
      <c r="F166" s="245" t="s">
        <v>294</v>
      </c>
      <c r="G166" s="294" t="s">
        <v>52</v>
      </c>
      <c r="H166" s="294">
        <f>'2_Видатки (базові)'!H166</f>
        <v>0</v>
      </c>
      <c r="I166" s="294">
        <f>'2_Видатки (базові)'!I166</f>
        <v>0</v>
      </c>
      <c r="J166" s="97">
        <f>'2_Видатки (базові)'!J166</f>
        <v>0</v>
      </c>
      <c r="K166" s="98">
        <f>'2_Видатки (базові)'!K166</f>
        <v>0</v>
      </c>
    </row>
    <row r="167" spans="2:11" ht="52.5" x14ac:dyDescent="0.25">
      <c r="B167" s="974"/>
      <c r="C167" s="144" t="s">
        <v>137</v>
      </c>
      <c r="D167" s="145">
        <f>J168</f>
        <v>0</v>
      </c>
      <c r="E167" s="96"/>
      <c r="F167" s="137" t="s">
        <v>295</v>
      </c>
      <c r="G167" s="153">
        <f>SUM(H167:K167)</f>
        <v>0</v>
      </c>
      <c r="H167" s="299">
        <f>'2_Видатки (базові)'!H167</f>
        <v>0</v>
      </c>
      <c r="I167" s="299">
        <f>'2_Видатки (базові)'!I167</f>
        <v>0</v>
      </c>
      <c r="J167" s="106">
        <f>'2_Видатки (базові)'!J167</f>
        <v>0</v>
      </c>
      <c r="K167" s="107">
        <f>'2_Видатки (базові)'!K167</f>
        <v>0</v>
      </c>
    </row>
    <row r="168" spans="2:11" ht="33.75" thickBot="1" x14ac:dyDescent="0.3">
      <c r="B168" s="975"/>
      <c r="C168" s="146" t="s">
        <v>143</v>
      </c>
      <c r="D168" s="147">
        <f>K168</f>
        <v>0</v>
      </c>
      <c r="E168" s="96"/>
      <c r="F168" s="317" t="s">
        <v>173</v>
      </c>
      <c r="G168" s="300">
        <f>SUM(H168:K168)</f>
        <v>0</v>
      </c>
      <c r="H168" s="295">
        <f>H166*H167</f>
        <v>0</v>
      </c>
      <c r="I168" s="295">
        <f t="shared" ref="I168:K168" si="163">I166*I167</f>
        <v>0</v>
      </c>
      <c r="J168" s="295">
        <f>J166*J167</f>
        <v>0</v>
      </c>
      <c r="K168" s="147">
        <f t="shared" si="163"/>
        <v>0</v>
      </c>
    </row>
    <row r="169" spans="2:11" ht="17.25" thickBot="1" x14ac:dyDescent="0.3">
      <c r="B169" s="101"/>
      <c r="C169" s="68"/>
      <c r="D169" s="96"/>
      <c r="E169" s="96"/>
      <c r="F169" s="296"/>
      <c r="G169" s="301"/>
      <c r="H169" s="57"/>
      <c r="I169" s="57"/>
      <c r="J169" s="57"/>
      <c r="K169" s="57"/>
    </row>
    <row r="170" spans="2:11" ht="33.75" thickBot="1" x14ac:dyDescent="0.3">
      <c r="B170" s="47" t="s">
        <v>99</v>
      </c>
      <c r="C170" s="48" t="str">
        <f>C163</f>
        <v>Назва видатків</v>
      </c>
      <c r="D170" s="49" t="s">
        <v>64</v>
      </c>
      <c r="E170" s="96"/>
      <c r="F170" s="296"/>
      <c r="G170" s="301"/>
      <c r="H170" s="57"/>
      <c r="I170" s="57"/>
      <c r="J170" s="57"/>
      <c r="K170" s="57"/>
    </row>
    <row r="171" spans="2:11" ht="33" x14ac:dyDescent="0.25">
      <c r="B171" s="973">
        <v>2275</v>
      </c>
      <c r="C171" s="140" t="s">
        <v>174</v>
      </c>
      <c r="D171" s="141">
        <f>SUM(D172:D175)</f>
        <v>0</v>
      </c>
      <c r="E171" s="57"/>
      <c r="F171" s="57"/>
      <c r="G171" s="57"/>
      <c r="H171" s="75"/>
    </row>
    <row r="172" spans="2:11" ht="21.75" customHeight="1" x14ac:dyDescent="0.25">
      <c r="B172" s="974"/>
      <c r="C172" s="144" t="s">
        <v>133</v>
      </c>
      <c r="D172" s="145">
        <f>'2_Видатки (базові)'!D172</f>
        <v>0</v>
      </c>
      <c r="E172" s="57"/>
      <c r="F172" s="57"/>
      <c r="G172" s="57"/>
      <c r="H172" s="75"/>
    </row>
    <row r="173" spans="2:11" ht="21.75" customHeight="1" x14ac:dyDescent="0.25">
      <c r="B173" s="974"/>
      <c r="C173" s="144" t="s">
        <v>134</v>
      </c>
      <c r="D173" s="145">
        <f>'2_Видатки (базові)'!D173</f>
        <v>0</v>
      </c>
      <c r="E173" s="57"/>
      <c r="F173" s="57"/>
      <c r="G173" s="57"/>
      <c r="H173" s="75"/>
    </row>
    <row r="174" spans="2:11" ht="21.75" customHeight="1" x14ac:dyDescent="0.25">
      <c r="B174" s="974"/>
      <c r="C174" s="144" t="s">
        <v>137</v>
      </c>
      <c r="D174" s="100">
        <f>'2_Видатки (базові)'!D174</f>
        <v>0</v>
      </c>
      <c r="E174" s="57"/>
      <c r="F174" s="57"/>
      <c r="G174" s="57"/>
      <c r="H174" s="75"/>
    </row>
    <row r="175" spans="2:11" ht="21.75" customHeight="1" thickBot="1" x14ac:dyDescent="0.3">
      <c r="B175" s="976"/>
      <c r="C175" s="292" t="s">
        <v>143</v>
      </c>
      <c r="D175" s="100">
        <f>'2_Видатки (базові)'!D175</f>
        <v>0</v>
      </c>
      <c r="E175" s="57"/>
      <c r="F175" s="57"/>
      <c r="G175" s="57"/>
      <c r="H175" s="75"/>
    </row>
    <row r="176" spans="2:11" ht="33" x14ac:dyDescent="0.25">
      <c r="B176" s="973">
        <v>2276</v>
      </c>
      <c r="C176" s="140" t="s">
        <v>175</v>
      </c>
      <c r="D176" s="141">
        <f>SUM(D177:D180)</f>
        <v>0</v>
      </c>
      <c r="E176" s="57"/>
      <c r="F176" s="57"/>
      <c r="G176" s="57"/>
      <c r="H176" s="75"/>
    </row>
    <row r="177" spans="2:8" ht="24" customHeight="1" x14ac:dyDescent="0.25">
      <c r="B177" s="974"/>
      <c r="C177" s="144" t="s">
        <v>133</v>
      </c>
      <c r="D177" s="145">
        <f>'2_Видатки (базові)'!D177</f>
        <v>0</v>
      </c>
      <c r="E177" s="57"/>
      <c r="F177" s="57"/>
      <c r="G177" s="57"/>
      <c r="H177" s="75"/>
    </row>
    <row r="178" spans="2:8" ht="24" customHeight="1" x14ac:dyDescent="0.25">
      <c r="B178" s="974"/>
      <c r="C178" s="144" t="s">
        <v>134</v>
      </c>
      <c r="D178" s="145">
        <f>'2_Видатки (базові)'!D178</f>
        <v>0</v>
      </c>
      <c r="E178" s="57"/>
      <c r="F178" s="57"/>
      <c r="G178" s="57"/>
      <c r="H178" s="75"/>
    </row>
    <row r="179" spans="2:8" ht="24" customHeight="1" x14ac:dyDescent="0.25">
      <c r="B179" s="974"/>
      <c r="C179" s="144" t="s">
        <v>137</v>
      </c>
      <c r="D179" s="100">
        <f>'2_Видатки (базові)'!D179</f>
        <v>0</v>
      </c>
      <c r="E179" s="57"/>
      <c r="F179" s="57"/>
      <c r="G179" s="57"/>
      <c r="H179" s="75"/>
    </row>
    <row r="180" spans="2:8" ht="24" customHeight="1" thickBot="1" x14ac:dyDescent="0.3">
      <c r="B180" s="975"/>
      <c r="C180" s="146" t="s">
        <v>143</v>
      </c>
      <c r="D180" s="116">
        <f>'2_Видатки (базові)'!D180</f>
        <v>0</v>
      </c>
      <c r="E180" s="57"/>
      <c r="F180" s="57"/>
      <c r="G180" s="57"/>
      <c r="H180" s="75"/>
    </row>
    <row r="181" spans="2:8" s="75" customFormat="1" ht="17.25" thickBot="1" x14ac:dyDescent="0.3">
      <c r="B181" s="62"/>
      <c r="C181" s="117"/>
      <c r="D181" s="57"/>
      <c r="E181" s="57"/>
      <c r="F181" s="57"/>
      <c r="G181" s="57"/>
    </row>
    <row r="182" spans="2:8" s="75" customFormat="1" ht="33.75" thickBot="1" x14ac:dyDescent="0.3">
      <c r="B182" s="47" t="s">
        <v>99</v>
      </c>
      <c r="C182" s="48" t="str">
        <f>C170</f>
        <v>Назва видатків</v>
      </c>
      <c r="D182" s="49" t="s">
        <v>64</v>
      </c>
      <c r="E182" s="57"/>
      <c r="F182" s="57"/>
      <c r="G182" s="57"/>
    </row>
    <row r="183" spans="2:8" ht="66" x14ac:dyDescent="0.25">
      <c r="B183" s="958">
        <v>2280</v>
      </c>
      <c r="C183" s="140" t="s">
        <v>176</v>
      </c>
      <c r="D183" s="141">
        <f>D188+D193</f>
        <v>0</v>
      </c>
      <c r="E183" s="57"/>
      <c r="F183" s="57"/>
      <c r="G183" s="57"/>
      <c r="H183" s="75"/>
    </row>
    <row r="184" spans="2:8" x14ac:dyDescent="0.25">
      <c r="B184" s="959"/>
      <c r="C184" s="144" t="s">
        <v>133</v>
      </c>
      <c r="D184" s="145">
        <f>'2_Видатки (базові)'!D184</f>
        <v>0</v>
      </c>
      <c r="E184" s="57"/>
      <c r="F184" s="57"/>
      <c r="G184" s="57"/>
      <c r="H184" s="75"/>
    </row>
    <row r="185" spans="2:8" x14ac:dyDescent="0.25">
      <c r="B185" s="959"/>
      <c r="C185" s="144" t="s">
        <v>134</v>
      </c>
      <c r="D185" s="145">
        <f>'2_Видатки (базові)'!D185</f>
        <v>0</v>
      </c>
      <c r="E185" s="57"/>
      <c r="F185" s="57"/>
      <c r="G185" s="57"/>
      <c r="H185" s="75"/>
    </row>
    <row r="186" spans="2:8" x14ac:dyDescent="0.25">
      <c r="B186" s="959"/>
      <c r="C186" s="144" t="s">
        <v>137</v>
      </c>
      <c r="D186" s="145">
        <f>D191+D196</f>
        <v>0</v>
      </c>
      <c r="E186" s="57"/>
      <c r="F186" s="57"/>
      <c r="G186" s="57"/>
      <c r="H186" s="75"/>
    </row>
    <row r="187" spans="2:8" ht="17.25" thickBot="1" x14ac:dyDescent="0.3">
      <c r="B187" s="960"/>
      <c r="C187" s="146" t="s">
        <v>143</v>
      </c>
      <c r="D187" s="147">
        <f>D192+D197</f>
        <v>0</v>
      </c>
      <c r="E187" s="57"/>
      <c r="F187" s="57"/>
      <c r="G187" s="57"/>
      <c r="H187" s="75"/>
    </row>
    <row r="188" spans="2:8" ht="66" x14ac:dyDescent="0.25">
      <c r="B188" s="944">
        <v>2281</v>
      </c>
      <c r="C188" s="140" t="s">
        <v>177</v>
      </c>
      <c r="D188" s="141">
        <f>SUM(D189:D192)</f>
        <v>0</v>
      </c>
      <c r="E188" s="57"/>
      <c r="F188" s="57"/>
      <c r="G188" s="57"/>
      <c r="H188" s="75"/>
    </row>
    <row r="189" spans="2:8" x14ac:dyDescent="0.25">
      <c r="B189" s="945"/>
      <c r="C189" s="144" t="s">
        <v>133</v>
      </c>
      <c r="D189" s="145">
        <f>'2_Видатки (базові)'!D189</f>
        <v>0</v>
      </c>
      <c r="E189" s="57"/>
      <c r="F189" s="57"/>
      <c r="G189" s="57"/>
      <c r="H189" s="75"/>
    </row>
    <row r="190" spans="2:8" x14ac:dyDescent="0.25">
      <c r="B190" s="945"/>
      <c r="C190" s="144" t="s">
        <v>134</v>
      </c>
      <c r="D190" s="145">
        <f>'2_Видатки (базові)'!D190</f>
        <v>0</v>
      </c>
      <c r="E190" s="57"/>
      <c r="F190" s="57"/>
      <c r="G190" s="57"/>
      <c r="H190" s="75"/>
    </row>
    <row r="191" spans="2:8" x14ac:dyDescent="0.25">
      <c r="B191" s="945"/>
      <c r="C191" s="144" t="s">
        <v>137</v>
      </c>
      <c r="D191" s="100">
        <f>'2_Видатки (базові)'!D191</f>
        <v>0</v>
      </c>
      <c r="E191" s="57"/>
      <c r="F191" s="57"/>
      <c r="G191" s="57"/>
      <c r="H191" s="75"/>
    </row>
    <row r="192" spans="2:8" ht="17.25" thickBot="1" x14ac:dyDescent="0.3">
      <c r="B192" s="946"/>
      <c r="C192" s="146" t="s">
        <v>143</v>
      </c>
      <c r="D192" s="100">
        <f>'2_Видатки (базові)'!D192</f>
        <v>0</v>
      </c>
      <c r="E192" s="57"/>
      <c r="F192" s="57"/>
      <c r="G192" s="57"/>
      <c r="H192" s="75"/>
    </row>
    <row r="193" spans="2:11" ht="66" x14ac:dyDescent="0.25">
      <c r="B193" s="944">
        <v>2282</v>
      </c>
      <c r="C193" s="140" t="s">
        <v>178</v>
      </c>
      <c r="D193" s="141">
        <f>SUM(D194:D197)</f>
        <v>0</v>
      </c>
      <c r="E193" s="150"/>
      <c r="F193" s="57"/>
      <c r="G193" s="57"/>
      <c r="H193" s="57"/>
      <c r="I193" s="57"/>
      <c r="J193" s="57"/>
      <c r="K193" s="57"/>
    </row>
    <row r="194" spans="2:11" x14ac:dyDescent="0.25">
      <c r="B194" s="945"/>
      <c r="C194" s="144" t="s">
        <v>133</v>
      </c>
      <c r="D194" s="154">
        <f>'2_Видатки (базові)'!D194</f>
        <v>0</v>
      </c>
      <c r="E194" s="96"/>
      <c r="F194" s="57"/>
      <c r="G194" s="57"/>
      <c r="H194" s="57"/>
      <c r="I194" s="57"/>
      <c r="J194" s="57"/>
      <c r="K194" s="57"/>
    </row>
    <row r="195" spans="2:11" x14ac:dyDescent="0.25">
      <c r="B195" s="945"/>
      <c r="C195" s="144" t="s">
        <v>134</v>
      </c>
      <c r="D195" s="154">
        <f>'2_Видатки (базові)'!D195</f>
        <v>0</v>
      </c>
      <c r="E195" s="96"/>
      <c r="F195" s="57"/>
      <c r="G195" s="57"/>
      <c r="H195" s="57"/>
      <c r="I195" s="57"/>
      <c r="J195" s="57"/>
      <c r="K195" s="57"/>
    </row>
    <row r="196" spans="2:11" x14ac:dyDescent="0.25">
      <c r="B196" s="945"/>
      <c r="C196" s="144" t="s">
        <v>137</v>
      </c>
      <c r="D196" s="302">
        <f>'2_Видатки (базові)'!D196</f>
        <v>0</v>
      </c>
      <c r="E196" s="96"/>
      <c r="F196" s="57"/>
      <c r="G196" s="57"/>
      <c r="H196" s="57"/>
      <c r="I196" s="57"/>
      <c r="J196" s="57"/>
      <c r="K196" s="57"/>
    </row>
    <row r="197" spans="2:11" ht="17.25" thickBot="1" x14ac:dyDescent="0.3">
      <c r="B197" s="946"/>
      <c r="C197" s="146" t="s">
        <v>143</v>
      </c>
      <c r="D197" s="303">
        <f>'2_Видатки (базові)'!D197</f>
        <v>0</v>
      </c>
      <c r="E197" s="96"/>
      <c r="F197" s="57"/>
      <c r="G197" s="57"/>
      <c r="H197" s="57"/>
      <c r="I197" s="57"/>
      <c r="J197" s="57"/>
      <c r="K197" s="57"/>
    </row>
    <row r="198" spans="2:11" ht="17.25" thickBot="1" x14ac:dyDescent="0.3">
      <c r="B198" s="101"/>
      <c r="C198" s="68"/>
      <c r="D198" s="96"/>
      <c r="E198" s="96"/>
      <c r="F198" s="68"/>
      <c r="G198" s="96"/>
      <c r="H198" s="75"/>
    </row>
    <row r="199" spans="2:11" ht="33.75" thickBot="1" x14ac:dyDescent="0.3">
      <c r="B199" s="47" t="s">
        <v>99</v>
      </c>
      <c r="C199" s="48" t="str">
        <f>C170</f>
        <v>Назва видатків</v>
      </c>
      <c r="D199" s="49" t="s">
        <v>64</v>
      </c>
      <c r="E199" s="96"/>
      <c r="F199" s="68"/>
      <c r="G199" s="96"/>
      <c r="H199" s="75"/>
    </row>
    <row r="200" spans="2:11" ht="33" x14ac:dyDescent="0.25">
      <c r="B200" s="958">
        <v>2400</v>
      </c>
      <c r="C200" s="140" t="s">
        <v>179</v>
      </c>
      <c r="D200" s="141">
        <f>D205+D210</f>
        <v>0</v>
      </c>
      <c r="E200" s="57"/>
      <c r="F200" s="57"/>
      <c r="G200" s="57"/>
      <c r="H200" s="75"/>
    </row>
    <row r="201" spans="2:11" x14ac:dyDescent="0.25">
      <c r="B201" s="959"/>
      <c r="C201" s="144" t="s">
        <v>133</v>
      </c>
      <c r="D201" s="145">
        <f>'2_Видатки (базові)'!D201</f>
        <v>0</v>
      </c>
      <c r="E201" s="57"/>
      <c r="F201" s="57"/>
      <c r="G201" s="57"/>
      <c r="H201" s="75"/>
    </row>
    <row r="202" spans="2:11" x14ac:dyDescent="0.25">
      <c r="B202" s="959"/>
      <c r="C202" s="144" t="s">
        <v>134</v>
      </c>
      <c r="D202" s="145">
        <f>'2_Видатки (базові)'!D202</f>
        <v>0</v>
      </c>
      <c r="E202" s="57"/>
      <c r="F202" s="57"/>
      <c r="G202" s="57"/>
      <c r="H202" s="75"/>
    </row>
    <row r="203" spans="2:11" x14ac:dyDescent="0.25">
      <c r="B203" s="959"/>
      <c r="C203" s="144" t="s">
        <v>137</v>
      </c>
      <c r="D203" s="145">
        <f>D208+D213</f>
        <v>0</v>
      </c>
      <c r="E203" s="57"/>
      <c r="F203" s="57"/>
      <c r="G203" s="57"/>
      <c r="H203" s="75"/>
    </row>
    <row r="204" spans="2:11" ht="17.25" thickBot="1" x14ac:dyDescent="0.3">
      <c r="B204" s="977"/>
      <c r="C204" s="292" t="s">
        <v>143</v>
      </c>
      <c r="D204" s="304">
        <f t="shared" ref="D204" si="164">D209+D214</f>
        <v>0</v>
      </c>
      <c r="E204" s="57"/>
      <c r="F204" s="57"/>
      <c r="G204" s="57"/>
      <c r="H204" s="75"/>
    </row>
    <row r="205" spans="2:11" ht="33" x14ac:dyDescent="0.25">
      <c r="B205" s="944" t="s">
        <v>20</v>
      </c>
      <c r="C205" s="140" t="s">
        <v>180</v>
      </c>
      <c r="D205" s="141">
        <f>SUM(D206:D209)</f>
        <v>0</v>
      </c>
      <c r="E205" s="57"/>
      <c r="F205" s="57"/>
      <c r="G205" s="57"/>
      <c r="H205" s="75"/>
    </row>
    <row r="206" spans="2:11" x14ac:dyDescent="0.25">
      <c r="B206" s="945"/>
      <c r="C206" s="144" t="s">
        <v>133</v>
      </c>
      <c r="D206" s="145">
        <f>'2_Видатки (базові)'!D206</f>
        <v>0</v>
      </c>
      <c r="E206" s="57"/>
      <c r="F206" s="57"/>
      <c r="G206" s="57"/>
      <c r="H206" s="75"/>
    </row>
    <row r="207" spans="2:11" x14ac:dyDescent="0.25">
      <c r="B207" s="945"/>
      <c r="C207" s="144" t="s">
        <v>134</v>
      </c>
      <c r="D207" s="145">
        <f>'2_Видатки (базові)'!D207</f>
        <v>0</v>
      </c>
      <c r="E207" s="57"/>
      <c r="F207" s="57"/>
      <c r="G207" s="57"/>
      <c r="H207" s="75"/>
    </row>
    <row r="208" spans="2:11" x14ac:dyDescent="0.25">
      <c r="B208" s="945"/>
      <c r="C208" s="144" t="s">
        <v>137</v>
      </c>
      <c r="D208" s="100">
        <f>'2_Видатки (базові)'!D208</f>
        <v>0</v>
      </c>
      <c r="E208" s="57"/>
      <c r="F208" s="57"/>
      <c r="G208" s="57"/>
      <c r="H208" s="75"/>
    </row>
    <row r="209" spans="2:8" ht="17.25" thickBot="1" x14ac:dyDescent="0.3">
      <c r="B209" s="962"/>
      <c r="C209" s="292" t="s">
        <v>143</v>
      </c>
      <c r="D209" s="100">
        <f>'2_Видатки (базові)'!D209</f>
        <v>0</v>
      </c>
      <c r="E209" s="57"/>
      <c r="F209" s="57"/>
      <c r="G209" s="57"/>
      <c r="H209" s="75"/>
    </row>
    <row r="210" spans="2:8" ht="33" x14ac:dyDescent="0.25">
      <c r="B210" s="944" t="s">
        <v>21</v>
      </c>
      <c r="C210" s="140" t="s">
        <v>181</v>
      </c>
      <c r="D210" s="141">
        <f>SUM(D211:D214)</f>
        <v>0</v>
      </c>
      <c r="E210" s="57"/>
      <c r="F210" s="57"/>
      <c r="G210" s="57"/>
      <c r="H210" s="75"/>
    </row>
    <row r="211" spans="2:8" x14ac:dyDescent="0.25">
      <c r="B211" s="945"/>
      <c r="C211" s="144" t="s">
        <v>133</v>
      </c>
      <c r="D211" s="145">
        <f>'2_Видатки (базові)'!D211</f>
        <v>0</v>
      </c>
      <c r="E211" s="57"/>
      <c r="F211" s="57"/>
      <c r="G211" s="57"/>
      <c r="H211" s="75"/>
    </row>
    <row r="212" spans="2:8" x14ac:dyDescent="0.25">
      <c r="B212" s="945"/>
      <c r="C212" s="144" t="s">
        <v>134</v>
      </c>
      <c r="D212" s="145">
        <f>'2_Видатки (базові)'!D212</f>
        <v>0</v>
      </c>
      <c r="E212" s="57"/>
      <c r="F212" s="57"/>
      <c r="G212" s="57"/>
      <c r="H212" s="75"/>
    </row>
    <row r="213" spans="2:8" x14ac:dyDescent="0.25">
      <c r="B213" s="945"/>
      <c r="C213" s="144" t="s">
        <v>137</v>
      </c>
      <c r="D213" s="100">
        <f>'2_Видатки (базові)'!D213</f>
        <v>0</v>
      </c>
      <c r="E213" s="57"/>
      <c r="F213" s="57"/>
      <c r="G213" s="57"/>
      <c r="H213" s="75"/>
    </row>
    <row r="214" spans="2:8" ht="17.25" thickBot="1" x14ac:dyDescent="0.3">
      <c r="B214" s="946"/>
      <c r="C214" s="146" t="s">
        <v>143</v>
      </c>
      <c r="D214" s="116">
        <f>'2_Видатки (базові)'!D214</f>
        <v>0</v>
      </c>
      <c r="E214" s="57"/>
      <c r="F214" s="57"/>
      <c r="G214" s="57"/>
      <c r="H214" s="75"/>
    </row>
    <row r="215" spans="2:8" s="75" customFormat="1" ht="17.25" thickBot="1" x14ac:dyDescent="0.3">
      <c r="B215" s="62"/>
      <c r="C215" s="117"/>
      <c r="D215" s="57"/>
      <c r="E215" s="57"/>
      <c r="F215" s="57"/>
      <c r="G215" s="57"/>
    </row>
    <row r="216" spans="2:8" s="75" customFormat="1" ht="33.75" thickBot="1" x14ac:dyDescent="0.3">
      <c r="B216" s="20" t="s">
        <v>99</v>
      </c>
      <c r="C216" s="21" t="str">
        <f>C199</f>
        <v>Назва видатків</v>
      </c>
      <c r="D216" s="22" t="s">
        <v>64</v>
      </c>
      <c r="E216" s="57"/>
      <c r="F216" s="57"/>
      <c r="G216" s="57"/>
    </row>
    <row r="217" spans="2:8" ht="33" x14ac:dyDescent="0.25">
      <c r="B217" s="958" t="s">
        <v>22</v>
      </c>
      <c r="C217" s="140" t="s">
        <v>182</v>
      </c>
      <c r="D217" s="141">
        <f>D222+D227+D232</f>
        <v>0</v>
      </c>
      <c r="E217" s="57"/>
      <c r="F217" s="57"/>
      <c r="G217" s="57"/>
      <c r="H217" s="75"/>
    </row>
    <row r="218" spans="2:8" x14ac:dyDescent="0.25">
      <c r="B218" s="959"/>
      <c r="C218" s="144" t="s">
        <v>133</v>
      </c>
      <c r="D218" s="145">
        <f>'2_Видатки (базові)'!D218</f>
        <v>0</v>
      </c>
      <c r="E218" s="57"/>
      <c r="F218" s="57"/>
      <c r="G218" s="57"/>
      <c r="H218" s="75"/>
    </row>
    <row r="219" spans="2:8" x14ac:dyDescent="0.25">
      <c r="B219" s="959"/>
      <c r="C219" s="144" t="s">
        <v>134</v>
      </c>
      <c r="D219" s="145">
        <f>'2_Видатки (базові)'!D219</f>
        <v>0</v>
      </c>
      <c r="E219" s="57"/>
      <c r="F219" s="57"/>
      <c r="G219" s="57"/>
      <c r="H219" s="75"/>
    </row>
    <row r="220" spans="2:8" x14ac:dyDescent="0.25">
      <c r="B220" s="959"/>
      <c r="C220" s="144" t="s">
        <v>137</v>
      </c>
      <c r="D220" s="145">
        <f>D225+D230+D235</f>
        <v>0</v>
      </c>
      <c r="E220" s="57"/>
      <c r="F220" s="57"/>
      <c r="G220" s="57"/>
      <c r="H220" s="75"/>
    </row>
    <row r="221" spans="2:8" ht="17.25" thickBot="1" x14ac:dyDescent="0.3">
      <c r="B221" s="960"/>
      <c r="C221" s="146" t="s">
        <v>143</v>
      </c>
      <c r="D221" s="147">
        <f t="shared" ref="D221" si="165">D226+D231+D236</f>
        <v>0</v>
      </c>
      <c r="E221" s="57"/>
      <c r="F221" s="57"/>
      <c r="G221" s="57"/>
      <c r="H221" s="75"/>
    </row>
    <row r="222" spans="2:8" ht="66" x14ac:dyDescent="0.25">
      <c r="B222" s="961" t="s">
        <v>23</v>
      </c>
      <c r="C222" s="289" t="s">
        <v>183</v>
      </c>
      <c r="D222" s="141">
        <f>SUM(D223:D226)</f>
        <v>0</v>
      </c>
      <c r="E222" s="57"/>
      <c r="F222" s="57"/>
      <c r="G222" s="57"/>
      <c r="H222" s="75"/>
    </row>
    <row r="223" spans="2:8" x14ac:dyDescent="0.25">
      <c r="B223" s="945"/>
      <c r="C223" s="144" t="s">
        <v>133</v>
      </c>
      <c r="D223" s="145">
        <f>'2_Видатки (базові)'!D223</f>
        <v>0</v>
      </c>
      <c r="E223" s="57"/>
      <c r="F223" s="57"/>
      <c r="G223" s="57"/>
      <c r="H223" s="75"/>
    </row>
    <row r="224" spans="2:8" x14ac:dyDescent="0.25">
      <c r="B224" s="945"/>
      <c r="C224" s="144" t="s">
        <v>134</v>
      </c>
      <c r="D224" s="145">
        <f>'2_Видатки (базові)'!D224</f>
        <v>0</v>
      </c>
      <c r="E224" s="57"/>
      <c r="F224" s="57"/>
      <c r="G224" s="57"/>
      <c r="H224" s="75"/>
    </row>
    <row r="225" spans="2:54" x14ac:dyDescent="0.25">
      <c r="B225" s="945"/>
      <c r="C225" s="144" t="s">
        <v>137</v>
      </c>
      <c r="D225" s="100">
        <f>'2_Видатки (базові)'!D225</f>
        <v>0</v>
      </c>
      <c r="E225" s="57"/>
      <c r="F225" s="57"/>
      <c r="G225" s="57"/>
      <c r="H225" s="75"/>
    </row>
    <row r="226" spans="2:54" ht="17.25" thickBot="1" x14ac:dyDescent="0.3">
      <c r="B226" s="962"/>
      <c r="C226" s="292" t="s">
        <v>143</v>
      </c>
      <c r="D226" s="116">
        <f>'2_Видатки (базові)'!D226</f>
        <v>0</v>
      </c>
      <c r="E226" s="57"/>
      <c r="F226" s="57"/>
      <c r="G226" s="57"/>
      <c r="H226" s="75"/>
    </row>
    <row r="227" spans="2:54" ht="49.5" x14ac:dyDescent="0.25">
      <c r="B227" s="944" t="s">
        <v>24</v>
      </c>
      <c r="C227" s="140" t="s">
        <v>184</v>
      </c>
      <c r="D227" s="141">
        <f>SUM(D228:D231)</f>
        <v>0</v>
      </c>
      <c r="E227" s="57"/>
      <c r="F227" s="57"/>
      <c r="G227" s="57"/>
      <c r="H227" s="75"/>
    </row>
    <row r="228" spans="2:54" x14ac:dyDescent="0.25">
      <c r="B228" s="945"/>
      <c r="C228" s="144" t="s">
        <v>133</v>
      </c>
      <c r="D228" s="145">
        <f>'2_Видатки (базові)'!D228</f>
        <v>0</v>
      </c>
      <c r="E228" s="57"/>
      <c r="F228" s="57"/>
      <c r="G228" s="57"/>
      <c r="H228" s="75"/>
    </row>
    <row r="229" spans="2:54" x14ac:dyDescent="0.25">
      <c r="B229" s="945"/>
      <c r="C229" s="144" t="s">
        <v>134</v>
      </c>
      <c r="D229" s="145">
        <f>'2_Видатки (базові)'!D229</f>
        <v>0</v>
      </c>
      <c r="E229" s="57"/>
      <c r="F229" s="57"/>
      <c r="G229" s="57"/>
      <c r="H229" s="75"/>
    </row>
    <row r="230" spans="2:54" x14ac:dyDescent="0.25">
      <c r="B230" s="945"/>
      <c r="C230" s="144" t="s">
        <v>137</v>
      </c>
      <c r="D230" s="100">
        <f>'2_Видатки (базові)'!D230</f>
        <v>0</v>
      </c>
      <c r="E230" s="57"/>
      <c r="F230" s="57"/>
      <c r="G230" s="57"/>
      <c r="H230" s="75"/>
    </row>
    <row r="231" spans="2:54" ht="17.25" thickBot="1" x14ac:dyDescent="0.3">
      <c r="B231" s="962"/>
      <c r="C231" s="292" t="s">
        <v>143</v>
      </c>
      <c r="D231" s="116">
        <f>'2_Видатки (базові)'!D231</f>
        <v>0</v>
      </c>
      <c r="E231" s="57"/>
      <c r="F231" s="57"/>
      <c r="G231" s="57"/>
      <c r="H231" s="75"/>
    </row>
    <row r="232" spans="2:54" ht="49.5" x14ac:dyDescent="0.25">
      <c r="B232" s="944" t="s">
        <v>25</v>
      </c>
      <c r="C232" s="140" t="s">
        <v>185</v>
      </c>
      <c r="D232" s="141">
        <f>SUM(D233:D236)</f>
        <v>0</v>
      </c>
      <c r="E232" s="57"/>
      <c r="F232" s="57"/>
      <c r="G232" s="57"/>
      <c r="H232" s="75"/>
    </row>
    <row r="233" spans="2:54" x14ac:dyDescent="0.25">
      <c r="B233" s="945"/>
      <c r="C233" s="144" t="s">
        <v>133</v>
      </c>
      <c r="D233" s="145">
        <f>'2_Видатки (базові)'!D233</f>
        <v>0</v>
      </c>
      <c r="E233" s="57"/>
      <c r="F233" s="57"/>
      <c r="G233" s="57"/>
      <c r="H233" s="75"/>
    </row>
    <row r="234" spans="2:54" x14ac:dyDescent="0.25">
      <c r="B234" s="945"/>
      <c r="C234" s="144" t="s">
        <v>134</v>
      </c>
      <c r="D234" s="145">
        <f>'2_Видатки (базові)'!D234</f>
        <v>0</v>
      </c>
      <c r="E234" s="57"/>
      <c r="F234" s="57"/>
      <c r="G234" s="57"/>
      <c r="H234" s="75"/>
    </row>
    <row r="235" spans="2:54" x14ac:dyDescent="0.25">
      <c r="B235" s="945"/>
      <c r="C235" s="144" t="s">
        <v>137</v>
      </c>
      <c r="D235" s="100">
        <f>'2_Видатки (базові)'!D235</f>
        <v>0</v>
      </c>
      <c r="E235" s="57"/>
      <c r="F235" s="57"/>
      <c r="G235" s="57"/>
      <c r="H235" s="75"/>
    </row>
    <row r="236" spans="2:54" ht="17.25" thickBot="1" x14ac:dyDescent="0.3">
      <c r="B236" s="946"/>
      <c r="C236" s="146" t="s">
        <v>143</v>
      </c>
      <c r="D236" s="116">
        <f>'2_Видатки (базові)'!D236</f>
        <v>0</v>
      </c>
      <c r="E236" s="57"/>
      <c r="F236" s="57"/>
      <c r="G236" s="57"/>
      <c r="H236" s="75"/>
    </row>
    <row r="237" spans="2:54" s="297" customFormat="1" ht="17.25" thickBot="1" x14ac:dyDescent="0.3">
      <c r="B237" s="155"/>
      <c r="C237" s="156"/>
      <c r="D237" s="57"/>
      <c r="E237" s="57"/>
      <c r="F237" s="57"/>
      <c r="G237" s="57"/>
      <c r="H237" s="281"/>
      <c r="I237" s="281"/>
      <c r="J237" s="281"/>
      <c r="K237" s="281"/>
      <c r="L237" s="281"/>
      <c r="M237" s="281"/>
      <c r="N237" s="281"/>
      <c r="O237" s="281"/>
      <c r="P237" s="281"/>
      <c r="Q237" s="281"/>
      <c r="R237" s="281"/>
      <c r="S237" s="281"/>
      <c r="T237" s="281"/>
      <c r="U237" s="281"/>
      <c r="V237" s="281"/>
      <c r="W237" s="281"/>
      <c r="BA237" s="281"/>
      <c r="BB237" s="281"/>
    </row>
    <row r="238" spans="2:54" s="75" customFormat="1" ht="33.75" thickBot="1" x14ac:dyDescent="0.3">
      <c r="B238" s="20" t="s">
        <v>99</v>
      </c>
      <c r="C238" s="21" t="str">
        <f>C216</f>
        <v>Назва видатків</v>
      </c>
      <c r="D238" s="22" t="s">
        <v>64</v>
      </c>
      <c r="E238" s="57"/>
      <c r="F238" s="57"/>
      <c r="G238" s="57"/>
    </row>
    <row r="239" spans="2:54" ht="33" x14ac:dyDescent="0.25">
      <c r="B239" s="958" t="s">
        <v>26</v>
      </c>
      <c r="C239" s="140" t="s">
        <v>186</v>
      </c>
      <c r="D239" s="141">
        <f>D244+D249+D254</f>
        <v>0</v>
      </c>
      <c r="E239" s="57"/>
      <c r="F239" s="57"/>
      <c r="G239" s="57"/>
      <c r="H239" s="75"/>
    </row>
    <row r="240" spans="2:54" x14ac:dyDescent="0.25">
      <c r="B240" s="959"/>
      <c r="C240" s="144" t="s">
        <v>133</v>
      </c>
      <c r="D240" s="145">
        <f>'2_Видатки (базові)'!D240</f>
        <v>0</v>
      </c>
      <c r="E240" s="57"/>
      <c r="F240" s="57"/>
      <c r="G240" s="57"/>
      <c r="H240" s="75"/>
    </row>
    <row r="241" spans="2:8" x14ac:dyDescent="0.25">
      <c r="B241" s="959"/>
      <c r="C241" s="144" t="s">
        <v>134</v>
      </c>
      <c r="D241" s="145">
        <f>'2_Видатки (базові)'!D241</f>
        <v>0</v>
      </c>
      <c r="E241" s="57"/>
      <c r="F241" s="57"/>
      <c r="G241" s="57"/>
      <c r="H241" s="75"/>
    </row>
    <row r="242" spans="2:8" x14ac:dyDescent="0.25">
      <c r="B242" s="959"/>
      <c r="C242" s="144" t="s">
        <v>137</v>
      </c>
      <c r="D242" s="145">
        <f>D247+D252+D257</f>
        <v>0</v>
      </c>
      <c r="E242" s="57"/>
      <c r="F242" s="57"/>
      <c r="G242" s="57"/>
      <c r="H242" s="75"/>
    </row>
    <row r="243" spans="2:8" ht="17.25" thickBot="1" x14ac:dyDescent="0.3">
      <c r="B243" s="977"/>
      <c r="C243" s="292" t="s">
        <v>143</v>
      </c>
      <c r="D243" s="147">
        <f t="shared" ref="D243" si="166">D248+D253+D258</f>
        <v>0</v>
      </c>
      <c r="E243" s="57"/>
      <c r="F243" s="57"/>
      <c r="G243" s="57"/>
      <c r="H243" s="75"/>
    </row>
    <row r="244" spans="2:8" ht="33" x14ac:dyDescent="0.25">
      <c r="B244" s="944" t="s">
        <v>27</v>
      </c>
      <c r="C244" s="140" t="s">
        <v>187</v>
      </c>
      <c r="D244" s="141">
        <f>SUM(D245:D248)</f>
        <v>0</v>
      </c>
      <c r="E244" s="57"/>
      <c r="F244" s="57"/>
      <c r="G244" s="57"/>
      <c r="H244" s="75"/>
    </row>
    <row r="245" spans="2:8" x14ac:dyDescent="0.25">
      <c r="B245" s="945"/>
      <c r="C245" s="144" t="s">
        <v>133</v>
      </c>
      <c r="D245" s="145">
        <f>'2_Видатки (базові)'!D245</f>
        <v>0</v>
      </c>
      <c r="E245" s="57"/>
      <c r="F245" s="57"/>
      <c r="G245" s="57"/>
      <c r="H245" s="75"/>
    </row>
    <row r="246" spans="2:8" x14ac:dyDescent="0.25">
      <c r="B246" s="945"/>
      <c r="C246" s="144" t="s">
        <v>134</v>
      </c>
      <c r="D246" s="145">
        <f>'2_Видатки (базові)'!D246</f>
        <v>0</v>
      </c>
      <c r="E246" s="57"/>
      <c r="F246" s="57"/>
      <c r="G246" s="57"/>
      <c r="H246" s="75"/>
    </row>
    <row r="247" spans="2:8" x14ac:dyDescent="0.25">
      <c r="B247" s="945"/>
      <c r="C247" s="144" t="s">
        <v>137</v>
      </c>
      <c r="D247" s="100">
        <f>'2_Видатки (базові)'!D247</f>
        <v>0</v>
      </c>
      <c r="E247" s="57"/>
      <c r="F247" s="57"/>
      <c r="G247" s="57"/>
      <c r="H247" s="75"/>
    </row>
    <row r="248" spans="2:8" ht="17.25" thickBot="1" x14ac:dyDescent="0.3">
      <c r="B248" s="962"/>
      <c r="C248" s="292" t="s">
        <v>143</v>
      </c>
      <c r="D248" s="116">
        <f>'2_Видатки (базові)'!D248</f>
        <v>0</v>
      </c>
      <c r="E248" s="57"/>
      <c r="F248" s="57"/>
      <c r="G248" s="57"/>
      <c r="H248" s="75"/>
    </row>
    <row r="249" spans="2:8" x14ac:dyDescent="0.25">
      <c r="B249" s="944" t="s">
        <v>28</v>
      </c>
      <c r="C249" s="140" t="s">
        <v>188</v>
      </c>
      <c r="D249" s="141">
        <f>SUM(D250:D253)</f>
        <v>0</v>
      </c>
      <c r="E249" s="57"/>
      <c r="F249" s="57"/>
      <c r="G249" s="57"/>
      <c r="H249" s="75"/>
    </row>
    <row r="250" spans="2:8" x14ac:dyDescent="0.25">
      <c r="B250" s="945"/>
      <c r="C250" s="144" t="s">
        <v>133</v>
      </c>
      <c r="D250" s="145">
        <f>'2_Видатки (базові)'!D250</f>
        <v>0</v>
      </c>
      <c r="E250" s="57"/>
      <c r="F250" s="57"/>
      <c r="G250" s="57"/>
      <c r="H250" s="75"/>
    </row>
    <row r="251" spans="2:8" x14ac:dyDescent="0.25">
      <c r="B251" s="945"/>
      <c r="C251" s="144" t="s">
        <v>134</v>
      </c>
      <c r="D251" s="145">
        <f>'2_Видатки (базові)'!D251</f>
        <v>0</v>
      </c>
      <c r="E251" s="57"/>
      <c r="F251" s="57"/>
      <c r="G251" s="57"/>
      <c r="H251" s="75"/>
    </row>
    <row r="252" spans="2:8" x14ac:dyDescent="0.25">
      <c r="B252" s="945"/>
      <c r="C252" s="144" t="s">
        <v>137</v>
      </c>
      <c r="D252" s="100">
        <f>'2_Видатки (базові)'!D252</f>
        <v>0</v>
      </c>
      <c r="E252" s="57"/>
      <c r="F252" s="57"/>
      <c r="G252" s="57"/>
      <c r="H252" s="75"/>
    </row>
    <row r="253" spans="2:8" ht="17.25" thickBot="1" x14ac:dyDescent="0.3">
      <c r="B253" s="962"/>
      <c r="C253" s="292" t="s">
        <v>143</v>
      </c>
      <c r="D253" s="116">
        <f>'2_Видатки (базові)'!D253</f>
        <v>0</v>
      </c>
      <c r="E253" s="57"/>
      <c r="F253" s="57"/>
      <c r="G253" s="57"/>
      <c r="H253" s="75"/>
    </row>
    <row r="254" spans="2:8" ht="33" x14ac:dyDescent="0.25">
      <c r="B254" s="944" t="s">
        <v>29</v>
      </c>
      <c r="C254" s="140" t="s">
        <v>189</v>
      </c>
      <c r="D254" s="141">
        <f>SUM(D255:D258)</f>
        <v>0</v>
      </c>
      <c r="E254" s="57"/>
      <c r="F254" s="57"/>
      <c r="G254" s="57"/>
      <c r="H254" s="75"/>
    </row>
    <row r="255" spans="2:8" x14ac:dyDescent="0.25">
      <c r="B255" s="945"/>
      <c r="C255" s="144" t="s">
        <v>133</v>
      </c>
      <c r="D255" s="145">
        <f>'2_Видатки (базові)'!D255</f>
        <v>0</v>
      </c>
      <c r="E255" s="57"/>
      <c r="F255" s="57"/>
      <c r="G255" s="57"/>
      <c r="H255" s="75"/>
    </row>
    <row r="256" spans="2:8" x14ac:dyDescent="0.25">
      <c r="B256" s="945"/>
      <c r="C256" s="144" t="s">
        <v>134</v>
      </c>
      <c r="D256" s="145">
        <f>'2_Видатки (базові)'!D256</f>
        <v>0</v>
      </c>
      <c r="E256" s="57"/>
      <c r="F256" s="57"/>
      <c r="G256" s="57"/>
      <c r="H256" s="75"/>
    </row>
    <row r="257" spans="2:8" x14ac:dyDescent="0.25">
      <c r="B257" s="945"/>
      <c r="C257" s="144" t="s">
        <v>137</v>
      </c>
      <c r="D257" s="100">
        <f>'2_Видатки (базові)'!D257</f>
        <v>0</v>
      </c>
      <c r="E257" s="57"/>
      <c r="F257" s="57"/>
      <c r="G257" s="57"/>
      <c r="H257" s="75"/>
    </row>
    <row r="258" spans="2:8" ht="17.25" thickBot="1" x14ac:dyDescent="0.3">
      <c r="B258" s="946"/>
      <c r="C258" s="146" t="s">
        <v>143</v>
      </c>
      <c r="D258" s="116">
        <f>'2_Видатки (базові)'!D258</f>
        <v>0</v>
      </c>
      <c r="E258" s="57"/>
      <c r="F258" s="57"/>
      <c r="G258" s="57"/>
      <c r="H258" s="75"/>
    </row>
    <row r="259" spans="2:8" s="75" customFormat="1" ht="17.25" thickBot="1" x14ac:dyDescent="0.3">
      <c r="B259" s="62"/>
      <c r="C259" s="117"/>
      <c r="D259" s="57"/>
      <c r="E259" s="57"/>
      <c r="F259" s="57"/>
      <c r="G259" s="57"/>
    </row>
    <row r="260" spans="2:8" s="75" customFormat="1" ht="33.75" thickBot="1" x14ac:dyDescent="0.3">
      <c r="B260" s="20" t="s">
        <v>99</v>
      </c>
      <c r="C260" s="21" t="s">
        <v>148</v>
      </c>
      <c r="D260" s="22" t="s">
        <v>64</v>
      </c>
      <c r="E260" s="57"/>
      <c r="F260" s="57"/>
      <c r="G260" s="57"/>
    </row>
    <row r="261" spans="2:8" ht="33" x14ac:dyDescent="0.25">
      <c r="B261" s="958" t="s">
        <v>30</v>
      </c>
      <c r="C261" s="140" t="s">
        <v>190</v>
      </c>
      <c r="D261" s="141">
        <f>SUM(D262:D265)</f>
        <v>0</v>
      </c>
      <c r="E261" s="57"/>
      <c r="F261" s="57"/>
      <c r="G261" s="57"/>
      <c r="H261" s="75"/>
    </row>
    <row r="262" spans="2:8" x14ac:dyDescent="0.25">
      <c r="B262" s="959"/>
      <c r="C262" s="144" t="s">
        <v>133</v>
      </c>
      <c r="D262" s="145">
        <f>'2_Видатки (базові)'!D262</f>
        <v>0</v>
      </c>
      <c r="E262" s="57"/>
      <c r="F262" s="57"/>
      <c r="G262" s="57"/>
      <c r="H262" s="75"/>
    </row>
    <row r="263" spans="2:8" x14ac:dyDescent="0.25">
      <c r="B263" s="959"/>
      <c r="C263" s="144" t="s">
        <v>134</v>
      </c>
      <c r="D263" s="145">
        <f>'2_Видатки (базові)'!D263</f>
        <v>0</v>
      </c>
      <c r="E263" s="57"/>
      <c r="F263" s="57"/>
      <c r="G263" s="57"/>
      <c r="H263" s="75"/>
    </row>
    <row r="264" spans="2:8" x14ac:dyDescent="0.25">
      <c r="B264" s="959"/>
      <c r="C264" s="144" t="s">
        <v>137</v>
      </c>
      <c r="D264" s="100">
        <f>'2_Видатки (базові)'!D264</f>
        <v>0</v>
      </c>
      <c r="E264" s="57"/>
      <c r="F264" s="57"/>
      <c r="G264" s="57"/>
      <c r="H264" s="75"/>
    </row>
    <row r="265" spans="2:8" ht="17.25" thickBot="1" x14ac:dyDescent="0.3">
      <c r="B265" s="960"/>
      <c r="C265" s="146" t="s">
        <v>143</v>
      </c>
      <c r="D265" s="116">
        <f>'2_Видатки (базові)'!D265</f>
        <v>0</v>
      </c>
      <c r="E265" s="57"/>
      <c r="F265" s="57"/>
      <c r="G265" s="57"/>
      <c r="H265" s="75"/>
    </row>
    <row r="266" spans="2:8" s="75" customFormat="1" ht="39.75" customHeight="1" x14ac:dyDescent="0.25">
      <c r="B266" s="23"/>
      <c r="C266" s="117"/>
      <c r="D266" s="57"/>
      <c r="E266" s="57"/>
      <c r="F266" s="57"/>
      <c r="G266" s="57"/>
    </row>
    <row r="267" spans="2:8" s="282" customFormat="1" ht="25.5" x14ac:dyDescent="0.25">
      <c r="B267" s="1031" t="s">
        <v>219</v>
      </c>
      <c r="C267" s="1031"/>
      <c r="D267" s="1031"/>
      <c r="E267" s="1031"/>
      <c r="F267" s="279"/>
      <c r="G267" s="279"/>
    </row>
    <row r="268" spans="2:8" s="75" customFormat="1" ht="17.25" thickBot="1" x14ac:dyDescent="0.3">
      <c r="B268" s="280"/>
      <c r="C268" s="280"/>
      <c r="D268" s="280"/>
      <c r="E268" s="280"/>
      <c r="F268" s="280"/>
      <c r="G268" s="280"/>
    </row>
    <row r="269" spans="2:8" s="75" customFormat="1" ht="43.5" customHeight="1" x14ac:dyDescent="0.25">
      <c r="B269" s="920" t="s">
        <v>211</v>
      </c>
      <c r="C269" s="921"/>
      <c r="D269" s="283">
        <f>SUM(D270:D273)</f>
        <v>0</v>
      </c>
      <c r="E269" s="280"/>
      <c r="F269" s="280"/>
      <c r="G269" s="280"/>
    </row>
    <row r="270" spans="2:8" s="75" customFormat="1" ht="25.5" customHeight="1" x14ac:dyDescent="0.25">
      <c r="B270" s="896" t="s">
        <v>133</v>
      </c>
      <c r="C270" s="897"/>
      <c r="D270" s="284">
        <f>'2_Видатки (базові)'!D270</f>
        <v>0</v>
      </c>
      <c r="E270" s="280"/>
      <c r="F270" s="280"/>
      <c r="G270" s="280"/>
    </row>
    <row r="271" spans="2:8" s="75" customFormat="1" ht="25.5" customHeight="1" x14ac:dyDescent="0.25">
      <c r="B271" s="896" t="s">
        <v>134</v>
      </c>
      <c r="C271" s="897"/>
      <c r="D271" s="284">
        <f>'2_Видатки (базові)'!D271</f>
        <v>0</v>
      </c>
      <c r="E271" s="280"/>
      <c r="F271" s="280"/>
      <c r="G271" s="280"/>
    </row>
    <row r="272" spans="2:8" s="75" customFormat="1" ht="25.5" customHeight="1" x14ac:dyDescent="0.25">
      <c r="B272" s="896" t="s">
        <v>137</v>
      </c>
      <c r="C272" s="897"/>
      <c r="D272" s="284">
        <f>D279+D351</f>
        <v>0</v>
      </c>
      <c r="E272" s="280"/>
      <c r="F272" s="280"/>
      <c r="G272" s="280"/>
    </row>
    <row r="273" spans="2:8" s="75" customFormat="1" ht="25.5" customHeight="1" thickBot="1" x14ac:dyDescent="0.3">
      <c r="B273" s="898" t="s">
        <v>143</v>
      </c>
      <c r="C273" s="899"/>
      <c r="D273" s="285">
        <f>D280+D352</f>
        <v>0</v>
      </c>
      <c r="E273" s="280"/>
      <c r="F273" s="280"/>
      <c r="G273" s="280"/>
    </row>
    <row r="274" spans="2:8" s="75" customFormat="1" ht="17.25" thickBot="1" x14ac:dyDescent="0.3">
      <c r="B274" s="280"/>
      <c r="C274" s="280"/>
      <c r="D274" s="280"/>
      <c r="E274" s="280"/>
      <c r="F274" s="280"/>
      <c r="G274" s="280"/>
    </row>
    <row r="275" spans="2:8" ht="33.75" thickBot="1" x14ac:dyDescent="0.3">
      <c r="B275" s="47" t="s">
        <v>99</v>
      </c>
      <c r="C275" s="48" t="s">
        <v>148</v>
      </c>
      <c r="D275" s="49" t="s">
        <v>64</v>
      </c>
      <c r="E275" s="23"/>
      <c r="F275" s="23"/>
      <c r="G275" s="23"/>
      <c r="H275" s="75"/>
    </row>
    <row r="276" spans="2:8" ht="33" x14ac:dyDescent="0.25">
      <c r="B276" s="978">
        <v>3100</v>
      </c>
      <c r="C276" s="140" t="s">
        <v>192</v>
      </c>
      <c r="D276" s="141">
        <f>SUM(D277:D280)</f>
        <v>0</v>
      </c>
      <c r="E276" s="57"/>
      <c r="F276" s="57"/>
      <c r="G276" s="57"/>
      <c r="H276" s="75"/>
    </row>
    <row r="277" spans="2:8" x14ac:dyDescent="0.25">
      <c r="B277" s="979"/>
      <c r="C277" s="144" t="s">
        <v>133</v>
      </c>
      <c r="D277" s="145">
        <f>'2_Видатки (базові)'!D277</f>
        <v>0</v>
      </c>
      <c r="E277" s="57"/>
      <c r="F277" s="57"/>
      <c r="G277" s="57"/>
      <c r="H277" s="75"/>
    </row>
    <row r="278" spans="2:8" x14ac:dyDescent="0.25">
      <c r="B278" s="979"/>
      <c r="C278" s="144" t="s">
        <v>134</v>
      </c>
      <c r="D278" s="145">
        <f>'2_Видатки (базові)'!D278</f>
        <v>0</v>
      </c>
      <c r="E278" s="57"/>
      <c r="F278" s="75"/>
      <c r="G278" s="57"/>
      <c r="H278" s="75"/>
    </row>
    <row r="279" spans="2:8" x14ac:dyDescent="0.25">
      <c r="B279" s="979"/>
      <c r="C279" s="144" t="s">
        <v>137</v>
      </c>
      <c r="D279" s="145">
        <f>D284+D289+D304+D319+D339+D344</f>
        <v>0</v>
      </c>
      <c r="E279" s="57"/>
      <c r="F279" s="75"/>
      <c r="G279" s="57"/>
      <c r="H279" s="75"/>
    </row>
    <row r="280" spans="2:8" ht="17.25" thickBot="1" x14ac:dyDescent="0.3">
      <c r="B280" s="980"/>
      <c r="C280" s="146" t="s">
        <v>143</v>
      </c>
      <c r="D280" s="147">
        <f>D285+D290+D305+D320+D340+D345</f>
        <v>0</v>
      </c>
      <c r="E280" s="57"/>
      <c r="F280" s="75"/>
      <c r="G280" s="57"/>
      <c r="H280" s="75"/>
    </row>
    <row r="281" spans="2:8" ht="49.5" x14ac:dyDescent="0.25">
      <c r="B281" s="944">
        <v>3110</v>
      </c>
      <c r="C281" s="140" t="s">
        <v>193</v>
      </c>
      <c r="D281" s="141">
        <f>SUM(D282:D285)</f>
        <v>0</v>
      </c>
      <c r="E281" s="281"/>
      <c r="F281" s="75"/>
      <c r="G281" s="281"/>
      <c r="H281" s="75"/>
    </row>
    <row r="282" spans="2:8" x14ac:dyDescent="0.25">
      <c r="B282" s="945"/>
      <c r="C282" s="144" t="s">
        <v>133</v>
      </c>
      <c r="D282" s="145">
        <f>'2_Видатки (базові)'!D282</f>
        <v>0</v>
      </c>
      <c r="E282" s="281"/>
      <c r="F282" s="75"/>
      <c r="G282" s="281"/>
      <c r="H282" s="75"/>
    </row>
    <row r="283" spans="2:8" x14ac:dyDescent="0.25">
      <c r="B283" s="945"/>
      <c r="C283" s="144" t="s">
        <v>134</v>
      </c>
      <c r="D283" s="145">
        <f>'2_Видатки (базові)'!D283</f>
        <v>0</v>
      </c>
      <c r="E283" s="281"/>
      <c r="F283" s="75"/>
      <c r="G283" s="281"/>
      <c r="H283" s="75"/>
    </row>
    <row r="284" spans="2:8" x14ac:dyDescent="0.25">
      <c r="B284" s="945"/>
      <c r="C284" s="144" t="s">
        <v>137</v>
      </c>
      <c r="D284" s="100">
        <f>'2_Видатки (базові)'!D284</f>
        <v>0</v>
      </c>
      <c r="E284" s="281"/>
      <c r="F284" s="75"/>
      <c r="G284" s="281"/>
      <c r="H284" s="75"/>
    </row>
    <row r="285" spans="2:8" s="75" customFormat="1" ht="17.25" thickBot="1" x14ac:dyDescent="0.3">
      <c r="B285" s="962"/>
      <c r="C285" s="292" t="s">
        <v>143</v>
      </c>
      <c r="D285" s="100">
        <f>'2_Видатки (базові)'!D285</f>
        <v>0</v>
      </c>
    </row>
    <row r="286" spans="2:8" ht="33" x14ac:dyDescent="0.25">
      <c r="B286" s="944">
        <v>3120</v>
      </c>
      <c r="C286" s="140" t="s">
        <v>194</v>
      </c>
      <c r="D286" s="141">
        <f>D291+D296</f>
        <v>0</v>
      </c>
      <c r="E286" s="57"/>
      <c r="F286" s="75"/>
      <c r="G286" s="57"/>
      <c r="H286" s="75"/>
    </row>
    <row r="287" spans="2:8" x14ac:dyDescent="0.25">
      <c r="B287" s="945"/>
      <c r="C287" s="144" t="s">
        <v>133</v>
      </c>
      <c r="D287" s="145">
        <f>'2_Видатки (базові)'!D287</f>
        <v>0</v>
      </c>
      <c r="E287" s="57"/>
      <c r="F287" s="75"/>
      <c r="G287" s="57"/>
      <c r="H287" s="75"/>
    </row>
    <row r="288" spans="2:8" x14ac:dyDescent="0.25">
      <c r="B288" s="945"/>
      <c r="C288" s="144" t="s">
        <v>134</v>
      </c>
      <c r="D288" s="145">
        <f>'2_Видатки (базові)'!D288</f>
        <v>0</v>
      </c>
      <c r="E288" s="57"/>
      <c r="F288" s="75"/>
      <c r="G288" s="57"/>
      <c r="H288" s="75"/>
    </row>
    <row r="289" spans="2:8" x14ac:dyDescent="0.25">
      <c r="B289" s="945"/>
      <c r="C289" s="144" t="s">
        <v>137</v>
      </c>
      <c r="D289" s="145">
        <f>D294+D299</f>
        <v>0</v>
      </c>
      <c r="E289" s="57"/>
      <c r="F289" s="75"/>
      <c r="G289" s="57"/>
      <c r="H289" s="75"/>
    </row>
    <row r="290" spans="2:8" ht="17.25" thickBot="1" x14ac:dyDescent="0.3">
      <c r="B290" s="962"/>
      <c r="C290" s="292" t="s">
        <v>143</v>
      </c>
      <c r="D290" s="304">
        <f>D295+D300</f>
        <v>0</v>
      </c>
      <c r="E290" s="57"/>
      <c r="F290" s="75"/>
      <c r="G290" s="57"/>
      <c r="H290" s="75"/>
    </row>
    <row r="291" spans="2:8" ht="33" x14ac:dyDescent="0.25">
      <c r="B291" s="973">
        <v>3121</v>
      </c>
      <c r="C291" s="140" t="s">
        <v>195</v>
      </c>
      <c r="D291" s="141">
        <f>SUM(D292:D295)</f>
        <v>0</v>
      </c>
      <c r="E291" s="96"/>
      <c r="F291" s="75"/>
      <c r="G291" s="96"/>
      <c r="H291" s="75"/>
    </row>
    <row r="292" spans="2:8" x14ac:dyDescent="0.25">
      <c r="B292" s="974"/>
      <c r="C292" s="144" t="s">
        <v>133</v>
      </c>
      <c r="D292" s="145">
        <f>'2_Видатки (базові)'!D292</f>
        <v>0</v>
      </c>
      <c r="E292" s="96"/>
      <c r="F292" s="75"/>
      <c r="G292" s="96"/>
      <c r="H292" s="75"/>
    </row>
    <row r="293" spans="2:8" x14ac:dyDescent="0.25">
      <c r="B293" s="974"/>
      <c r="C293" s="144" t="s">
        <v>134</v>
      </c>
      <c r="D293" s="145">
        <f>'2_Видатки (базові)'!D293</f>
        <v>0</v>
      </c>
      <c r="E293" s="96"/>
      <c r="F293" s="75"/>
      <c r="G293" s="96"/>
      <c r="H293" s="75"/>
    </row>
    <row r="294" spans="2:8" x14ac:dyDescent="0.25">
      <c r="B294" s="974"/>
      <c r="C294" s="144" t="s">
        <v>137</v>
      </c>
      <c r="D294" s="100">
        <f>'2_Видатки (базові)'!D294</f>
        <v>0</v>
      </c>
      <c r="E294" s="96"/>
      <c r="F294" s="75"/>
      <c r="G294" s="96"/>
      <c r="H294" s="75"/>
    </row>
    <row r="295" spans="2:8" ht="17.25" thickBot="1" x14ac:dyDescent="0.3">
      <c r="B295" s="976"/>
      <c r="C295" s="292" t="s">
        <v>143</v>
      </c>
      <c r="D295" s="100">
        <f>'2_Видатки (базові)'!D295</f>
        <v>0</v>
      </c>
      <c r="E295" s="96"/>
      <c r="F295" s="75"/>
      <c r="G295" s="96"/>
      <c r="H295" s="75"/>
    </row>
    <row r="296" spans="2:8" ht="49.5" x14ac:dyDescent="0.25">
      <c r="B296" s="973">
        <v>3122</v>
      </c>
      <c r="C296" s="140" t="s">
        <v>196</v>
      </c>
      <c r="D296" s="141">
        <f>SUM(D297:D300)</f>
        <v>0</v>
      </c>
      <c r="E296" s="96"/>
      <c r="F296" s="75"/>
      <c r="G296" s="96"/>
      <c r="H296" s="75"/>
    </row>
    <row r="297" spans="2:8" x14ac:dyDescent="0.25">
      <c r="B297" s="974"/>
      <c r="C297" s="144" t="s">
        <v>133</v>
      </c>
      <c r="D297" s="145">
        <f>'2_Видатки (базові)'!D297</f>
        <v>0</v>
      </c>
      <c r="E297" s="96"/>
      <c r="F297" s="75"/>
      <c r="G297" s="96"/>
      <c r="H297" s="75"/>
    </row>
    <row r="298" spans="2:8" x14ac:dyDescent="0.25">
      <c r="B298" s="974"/>
      <c r="C298" s="144" t="s">
        <v>134</v>
      </c>
      <c r="D298" s="145">
        <f>'2_Видатки (базові)'!D298</f>
        <v>0</v>
      </c>
      <c r="E298" s="96"/>
      <c r="F298" s="75"/>
      <c r="G298" s="96"/>
      <c r="H298" s="75"/>
    </row>
    <row r="299" spans="2:8" x14ac:dyDescent="0.25">
      <c r="B299" s="974"/>
      <c r="C299" s="144" t="s">
        <v>137</v>
      </c>
      <c r="D299" s="100">
        <f>'2_Видатки (базові)'!D299</f>
        <v>0</v>
      </c>
      <c r="E299" s="96"/>
      <c r="F299" s="75"/>
      <c r="G299" s="96"/>
      <c r="H299" s="75"/>
    </row>
    <row r="300" spans="2:8" s="75" customFormat="1" ht="17.25" thickBot="1" x14ac:dyDescent="0.3">
      <c r="B300" s="976"/>
      <c r="C300" s="292" t="s">
        <v>143</v>
      </c>
      <c r="D300" s="100">
        <f>'2_Видатки (базові)'!D300</f>
        <v>0</v>
      </c>
      <c r="E300" s="96"/>
      <c r="G300" s="96"/>
    </row>
    <row r="301" spans="2:8" ht="33" x14ac:dyDescent="0.25">
      <c r="B301" s="944">
        <v>3130</v>
      </c>
      <c r="C301" s="140" t="s">
        <v>197</v>
      </c>
      <c r="D301" s="141">
        <f>D306+D311</f>
        <v>0</v>
      </c>
      <c r="E301" s="57"/>
      <c r="F301" s="75"/>
      <c r="G301" s="57"/>
      <c r="H301" s="75"/>
    </row>
    <row r="302" spans="2:8" x14ac:dyDescent="0.25">
      <c r="B302" s="945"/>
      <c r="C302" s="144" t="s">
        <v>133</v>
      </c>
      <c r="D302" s="145">
        <f>'2_Видатки (базові)'!D302</f>
        <v>0</v>
      </c>
      <c r="E302" s="57"/>
      <c r="F302" s="75"/>
      <c r="G302" s="57"/>
      <c r="H302" s="75"/>
    </row>
    <row r="303" spans="2:8" x14ac:dyDescent="0.25">
      <c r="B303" s="945"/>
      <c r="C303" s="144" t="s">
        <v>134</v>
      </c>
      <c r="D303" s="145">
        <f>'2_Видатки (базові)'!D303</f>
        <v>0</v>
      </c>
      <c r="E303" s="57"/>
      <c r="F303" s="75"/>
      <c r="G303" s="57"/>
      <c r="H303" s="75"/>
    </row>
    <row r="304" spans="2:8" x14ac:dyDescent="0.25">
      <c r="B304" s="945"/>
      <c r="C304" s="144" t="s">
        <v>137</v>
      </c>
      <c r="D304" s="145">
        <f>D309+D314</f>
        <v>0</v>
      </c>
      <c r="E304" s="57"/>
      <c r="F304" s="75"/>
      <c r="G304" s="57"/>
      <c r="H304" s="75"/>
    </row>
    <row r="305" spans="2:8" ht="17.25" thickBot="1" x14ac:dyDescent="0.3">
      <c r="B305" s="962"/>
      <c r="C305" s="292" t="s">
        <v>143</v>
      </c>
      <c r="D305" s="145">
        <f>D310+D315</f>
        <v>0</v>
      </c>
      <c r="E305" s="57"/>
      <c r="F305" s="75"/>
      <c r="G305" s="57"/>
      <c r="H305" s="75"/>
    </row>
    <row r="306" spans="2:8" ht="33" x14ac:dyDescent="0.25">
      <c r="B306" s="973">
        <v>3131</v>
      </c>
      <c r="C306" s="140" t="s">
        <v>198</v>
      </c>
      <c r="D306" s="141">
        <f>SUM(D307:D310)</f>
        <v>0</v>
      </c>
      <c r="E306" s="96"/>
      <c r="F306" s="75"/>
      <c r="G306" s="96"/>
      <c r="H306" s="75"/>
    </row>
    <row r="307" spans="2:8" x14ac:dyDescent="0.25">
      <c r="B307" s="974"/>
      <c r="C307" s="144" t="s">
        <v>133</v>
      </c>
      <c r="D307" s="145">
        <f>'2_Видатки (базові)'!D307</f>
        <v>0</v>
      </c>
      <c r="E307" s="96"/>
      <c r="F307" s="75"/>
      <c r="G307" s="96"/>
      <c r="H307" s="75"/>
    </row>
    <row r="308" spans="2:8" x14ac:dyDescent="0.25">
      <c r="B308" s="974"/>
      <c r="C308" s="144" t="s">
        <v>134</v>
      </c>
      <c r="D308" s="145">
        <f>'2_Видатки (базові)'!D308</f>
        <v>0</v>
      </c>
      <c r="E308" s="96"/>
      <c r="F308" s="75"/>
      <c r="G308" s="96"/>
      <c r="H308" s="75"/>
    </row>
    <row r="309" spans="2:8" x14ac:dyDescent="0.25">
      <c r="B309" s="974"/>
      <c r="C309" s="144" t="s">
        <v>137</v>
      </c>
      <c r="D309" s="100">
        <f>'2_Видатки (базові)'!D309</f>
        <v>0</v>
      </c>
      <c r="E309" s="96"/>
      <c r="F309" s="75"/>
      <c r="G309" s="96"/>
      <c r="H309" s="75"/>
    </row>
    <row r="310" spans="2:8" ht="17.25" thickBot="1" x14ac:dyDescent="0.3">
      <c r="B310" s="976"/>
      <c r="C310" s="292" t="s">
        <v>143</v>
      </c>
      <c r="D310" s="100">
        <f>'2_Видатки (базові)'!D310</f>
        <v>0</v>
      </c>
      <c r="E310" s="96"/>
      <c r="F310" s="75"/>
      <c r="G310" s="96"/>
      <c r="H310" s="75"/>
    </row>
    <row r="311" spans="2:8" ht="33" x14ac:dyDescent="0.25">
      <c r="B311" s="973">
        <v>3132</v>
      </c>
      <c r="C311" s="140" t="s">
        <v>199</v>
      </c>
      <c r="D311" s="141">
        <f>SUM(D312:D315)</f>
        <v>0</v>
      </c>
      <c r="E311" s="96"/>
      <c r="F311" s="75"/>
      <c r="G311" s="96"/>
      <c r="H311" s="75"/>
    </row>
    <row r="312" spans="2:8" x14ac:dyDescent="0.25">
      <c r="B312" s="974"/>
      <c r="C312" s="144" t="s">
        <v>133</v>
      </c>
      <c r="D312" s="145">
        <f>'2_Видатки (базові)'!D312</f>
        <v>0</v>
      </c>
      <c r="E312" s="96"/>
      <c r="F312" s="75"/>
      <c r="G312" s="96"/>
      <c r="H312" s="75"/>
    </row>
    <row r="313" spans="2:8" x14ac:dyDescent="0.25">
      <c r="B313" s="974"/>
      <c r="C313" s="144" t="s">
        <v>134</v>
      </c>
      <c r="D313" s="145">
        <f>'2_Видатки (базові)'!D313</f>
        <v>0</v>
      </c>
      <c r="E313" s="96"/>
      <c r="F313" s="75"/>
      <c r="G313" s="96"/>
      <c r="H313" s="75"/>
    </row>
    <row r="314" spans="2:8" x14ac:dyDescent="0.25">
      <c r="B314" s="974"/>
      <c r="C314" s="144" t="s">
        <v>137</v>
      </c>
      <c r="D314" s="100">
        <f>'2_Видатки (базові)'!D314</f>
        <v>0</v>
      </c>
      <c r="E314" s="96"/>
      <c r="F314" s="75"/>
      <c r="G314" s="96"/>
      <c r="H314" s="75"/>
    </row>
    <row r="315" spans="2:8" ht="17.25" thickBot="1" x14ac:dyDescent="0.3">
      <c r="B315" s="976"/>
      <c r="C315" s="292" t="s">
        <v>143</v>
      </c>
      <c r="D315" s="100">
        <f>'2_Видатки (базові)'!D315</f>
        <v>0</v>
      </c>
      <c r="E315" s="96"/>
      <c r="F315" s="75"/>
      <c r="G315" s="96"/>
      <c r="H315" s="75"/>
    </row>
    <row r="316" spans="2:8" ht="33" x14ac:dyDescent="0.25">
      <c r="B316" s="944">
        <v>3140</v>
      </c>
      <c r="C316" s="140" t="s">
        <v>200</v>
      </c>
      <c r="D316" s="141">
        <f>D321+D326+D331</f>
        <v>0</v>
      </c>
      <c r="E316" s="57"/>
      <c r="F316" s="75"/>
      <c r="G316" s="57"/>
      <c r="H316" s="75"/>
    </row>
    <row r="317" spans="2:8" x14ac:dyDescent="0.25">
      <c r="B317" s="945"/>
      <c r="C317" s="144" t="s">
        <v>133</v>
      </c>
      <c r="D317" s="145">
        <f>'2_Видатки (базові)'!D317</f>
        <v>0</v>
      </c>
      <c r="E317" s="57"/>
      <c r="F317" s="75"/>
      <c r="G317" s="57"/>
      <c r="H317" s="75"/>
    </row>
    <row r="318" spans="2:8" x14ac:dyDescent="0.25">
      <c r="B318" s="945"/>
      <c r="C318" s="144" t="s">
        <v>134</v>
      </c>
      <c r="D318" s="145">
        <f>'2_Видатки (базові)'!D318</f>
        <v>0</v>
      </c>
      <c r="E318" s="57"/>
      <c r="F318" s="75"/>
      <c r="G318" s="57"/>
      <c r="H318" s="75"/>
    </row>
    <row r="319" spans="2:8" x14ac:dyDescent="0.25">
      <c r="B319" s="945"/>
      <c r="C319" s="144" t="s">
        <v>137</v>
      </c>
      <c r="D319" s="145">
        <f>D324+D329</f>
        <v>0</v>
      </c>
      <c r="E319" s="57"/>
      <c r="F319" s="75"/>
      <c r="G319" s="57"/>
      <c r="H319" s="75"/>
    </row>
    <row r="320" spans="2:8" ht="17.25" thickBot="1" x14ac:dyDescent="0.3">
      <c r="B320" s="946"/>
      <c r="C320" s="146" t="s">
        <v>143</v>
      </c>
      <c r="D320" s="145">
        <f>D325+D330</f>
        <v>0</v>
      </c>
      <c r="E320" s="57"/>
      <c r="F320" s="75"/>
      <c r="G320" s="57"/>
      <c r="H320" s="75"/>
    </row>
    <row r="321" spans="2:8" ht="33" x14ac:dyDescent="0.25">
      <c r="B321" s="981">
        <v>3141</v>
      </c>
      <c r="C321" s="289" t="s">
        <v>201</v>
      </c>
      <c r="D321" s="141">
        <f>SUM(D322:D325)</f>
        <v>0</v>
      </c>
      <c r="E321" s="96"/>
      <c r="F321" s="96"/>
      <c r="G321" s="96"/>
      <c r="H321" s="75"/>
    </row>
    <row r="322" spans="2:8" x14ac:dyDescent="0.25">
      <c r="B322" s="974"/>
      <c r="C322" s="144" t="s">
        <v>133</v>
      </c>
      <c r="D322" s="145">
        <f>'2_Видатки (базові)'!D322</f>
        <v>0</v>
      </c>
      <c r="E322" s="96"/>
      <c r="F322" s="96"/>
      <c r="G322" s="96"/>
      <c r="H322" s="75"/>
    </row>
    <row r="323" spans="2:8" x14ac:dyDescent="0.25">
      <c r="B323" s="974"/>
      <c r="C323" s="144" t="s">
        <v>134</v>
      </c>
      <c r="D323" s="145">
        <f>'2_Видатки (базові)'!D323</f>
        <v>0</v>
      </c>
      <c r="E323" s="96"/>
      <c r="F323" s="96"/>
      <c r="G323" s="96"/>
      <c r="H323" s="75"/>
    </row>
    <row r="324" spans="2:8" x14ac:dyDescent="0.25">
      <c r="B324" s="974"/>
      <c r="C324" s="144" t="s">
        <v>137</v>
      </c>
      <c r="D324" s="100">
        <f>'2_Видатки (базові)'!D324</f>
        <v>0</v>
      </c>
      <c r="E324" s="96"/>
      <c r="F324" s="96"/>
      <c r="G324" s="96"/>
      <c r="H324" s="75"/>
    </row>
    <row r="325" spans="2:8" ht="17.25" thickBot="1" x14ac:dyDescent="0.3">
      <c r="B325" s="976"/>
      <c r="C325" s="292" t="s">
        <v>143</v>
      </c>
      <c r="D325" s="100">
        <f>'2_Видатки (базові)'!D325</f>
        <v>0</v>
      </c>
      <c r="E325" s="96"/>
      <c r="F325" s="96"/>
      <c r="G325" s="96"/>
      <c r="H325" s="75"/>
    </row>
    <row r="326" spans="2:8" ht="33" x14ac:dyDescent="0.25">
      <c r="B326" s="973">
        <v>3142</v>
      </c>
      <c r="C326" s="140" t="s">
        <v>202</v>
      </c>
      <c r="D326" s="141">
        <f>SUM(D327:D330)</f>
        <v>0</v>
      </c>
      <c r="E326" s="96"/>
      <c r="F326" s="96"/>
      <c r="G326" s="96"/>
      <c r="H326" s="75"/>
    </row>
    <row r="327" spans="2:8" x14ac:dyDescent="0.25">
      <c r="B327" s="974"/>
      <c r="C327" s="144" t="s">
        <v>133</v>
      </c>
      <c r="D327" s="145">
        <f>'2_Видатки (базові)'!D327</f>
        <v>0</v>
      </c>
      <c r="E327" s="96"/>
      <c r="F327" s="96"/>
      <c r="G327" s="96"/>
      <c r="H327" s="75"/>
    </row>
    <row r="328" spans="2:8" x14ac:dyDescent="0.25">
      <c r="B328" s="974"/>
      <c r="C328" s="144" t="s">
        <v>134</v>
      </c>
      <c r="D328" s="145">
        <f>'2_Видатки (базові)'!D328</f>
        <v>0</v>
      </c>
      <c r="E328" s="96"/>
      <c r="F328" s="96"/>
      <c r="G328" s="96"/>
      <c r="H328" s="75"/>
    </row>
    <row r="329" spans="2:8" x14ac:dyDescent="0.25">
      <c r="B329" s="974"/>
      <c r="C329" s="144" t="s">
        <v>137</v>
      </c>
      <c r="D329" s="100">
        <f>'2_Видатки (базові)'!D329</f>
        <v>0</v>
      </c>
      <c r="E329" s="96"/>
      <c r="F329" s="96"/>
      <c r="G329" s="96"/>
      <c r="H329" s="75"/>
    </row>
    <row r="330" spans="2:8" ht="17.25" thickBot="1" x14ac:dyDescent="0.3">
      <c r="B330" s="976"/>
      <c r="C330" s="292" t="s">
        <v>143</v>
      </c>
      <c r="D330" s="100">
        <f>'2_Видатки (базові)'!D330</f>
        <v>0</v>
      </c>
      <c r="E330" s="96"/>
      <c r="F330" s="96"/>
      <c r="G330" s="96"/>
      <c r="H330" s="75"/>
    </row>
    <row r="331" spans="2:8" ht="49.5" x14ac:dyDescent="0.25">
      <c r="B331" s="973">
        <v>3143</v>
      </c>
      <c r="C331" s="140" t="s">
        <v>203</v>
      </c>
      <c r="D331" s="141">
        <f>SUM(D332:D335)</f>
        <v>0</v>
      </c>
      <c r="E331" s="96"/>
      <c r="F331" s="96"/>
      <c r="G331" s="96"/>
      <c r="H331" s="75"/>
    </row>
    <row r="332" spans="2:8" x14ac:dyDescent="0.25">
      <c r="B332" s="974"/>
      <c r="C332" s="144" t="s">
        <v>133</v>
      </c>
      <c r="D332" s="145">
        <f>'2_Видатки (базові)'!D332</f>
        <v>0</v>
      </c>
      <c r="E332" s="96"/>
      <c r="F332" s="96"/>
      <c r="G332" s="96"/>
      <c r="H332" s="75"/>
    </row>
    <row r="333" spans="2:8" x14ac:dyDescent="0.25">
      <c r="B333" s="974"/>
      <c r="C333" s="144" t="s">
        <v>134</v>
      </c>
      <c r="D333" s="145">
        <f>'2_Видатки (базові)'!D333</f>
        <v>0</v>
      </c>
      <c r="E333" s="96"/>
      <c r="F333" s="96"/>
      <c r="G333" s="96"/>
      <c r="H333" s="75"/>
    </row>
    <row r="334" spans="2:8" x14ac:dyDescent="0.25">
      <c r="B334" s="974"/>
      <c r="C334" s="144" t="s">
        <v>137</v>
      </c>
      <c r="D334" s="100">
        <f>'2_Видатки (базові)'!D334</f>
        <v>0</v>
      </c>
      <c r="E334" s="96"/>
      <c r="F334" s="96"/>
      <c r="G334" s="96"/>
      <c r="H334" s="75"/>
    </row>
    <row r="335" spans="2:8" ht="17.25" thickBot="1" x14ac:dyDescent="0.3">
      <c r="B335" s="976"/>
      <c r="C335" s="292" t="s">
        <v>143</v>
      </c>
      <c r="D335" s="100">
        <f>'2_Видатки (базові)'!D335</f>
        <v>0</v>
      </c>
      <c r="E335" s="96"/>
      <c r="F335" s="96"/>
      <c r="G335" s="96"/>
      <c r="H335" s="75"/>
    </row>
    <row r="336" spans="2:8" ht="33" x14ac:dyDescent="0.25">
      <c r="B336" s="944">
        <v>3150</v>
      </c>
      <c r="C336" s="140" t="s">
        <v>204</v>
      </c>
      <c r="D336" s="141">
        <f>SUM(D337:D340)</f>
        <v>0</v>
      </c>
      <c r="E336" s="96"/>
      <c r="F336" s="96"/>
      <c r="G336" s="96"/>
      <c r="H336" s="75"/>
    </row>
    <row r="337" spans="2:8" x14ac:dyDescent="0.25">
      <c r="B337" s="945"/>
      <c r="C337" s="144" t="s">
        <v>133</v>
      </c>
      <c r="D337" s="145">
        <f>'2_Видатки (базові)'!D337</f>
        <v>0</v>
      </c>
      <c r="E337" s="96"/>
      <c r="F337" s="96"/>
      <c r="G337" s="96"/>
      <c r="H337" s="75"/>
    </row>
    <row r="338" spans="2:8" x14ac:dyDescent="0.25">
      <c r="B338" s="945"/>
      <c r="C338" s="144" t="s">
        <v>134</v>
      </c>
      <c r="D338" s="145">
        <f>'2_Видатки (базові)'!D338</f>
        <v>0</v>
      </c>
      <c r="E338" s="96"/>
      <c r="F338" s="96"/>
      <c r="G338" s="96"/>
      <c r="H338" s="75"/>
    </row>
    <row r="339" spans="2:8" x14ac:dyDescent="0.25">
      <c r="B339" s="945"/>
      <c r="C339" s="144" t="s">
        <v>137</v>
      </c>
      <c r="D339" s="100">
        <f>'2_Видатки (базові)'!D339</f>
        <v>0</v>
      </c>
      <c r="E339" s="96"/>
      <c r="F339" s="96"/>
      <c r="G339" s="96"/>
      <c r="H339" s="75"/>
    </row>
    <row r="340" spans="2:8" ht="17.25" thickBot="1" x14ac:dyDescent="0.3">
      <c r="B340" s="962"/>
      <c r="C340" s="292" t="s">
        <v>143</v>
      </c>
      <c r="D340" s="100">
        <f>'2_Видатки (базові)'!D340</f>
        <v>0</v>
      </c>
      <c r="E340" s="96"/>
      <c r="F340" s="96"/>
      <c r="G340" s="96"/>
      <c r="H340" s="75"/>
    </row>
    <row r="341" spans="2:8" ht="33" x14ac:dyDescent="0.25">
      <c r="B341" s="944">
        <v>3160</v>
      </c>
      <c r="C341" s="140" t="s">
        <v>205</v>
      </c>
      <c r="D341" s="141">
        <f>SUM(D342:D345)</f>
        <v>0</v>
      </c>
      <c r="E341" s="96"/>
      <c r="F341" s="96"/>
      <c r="G341" s="96"/>
      <c r="H341" s="75"/>
    </row>
    <row r="342" spans="2:8" x14ac:dyDescent="0.25">
      <c r="B342" s="945"/>
      <c r="C342" s="144" t="s">
        <v>133</v>
      </c>
      <c r="D342" s="145">
        <f>'2_Видатки (базові)'!D342</f>
        <v>0</v>
      </c>
      <c r="E342" s="96"/>
      <c r="F342" s="96"/>
      <c r="G342" s="96"/>
      <c r="H342" s="75"/>
    </row>
    <row r="343" spans="2:8" x14ac:dyDescent="0.25">
      <c r="B343" s="945"/>
      <c r="C343" s="144" t="s">
        <v>134</v>
      </c>
      <c r="D343" s="145">
        <f>'2_Видатки (базові)'!D343</f>
        <v>0</v>
      </c>
      <c r="E343" s="96"/>
      <c r="F343" s="96"/>
      <c r="G343" s="96"/>
      <c r="H343" s="75"/>
    </row>
    <row r="344" spans="2:8" x14ac:dyDescent="0.25">
      <c r="B344" s="945"/>
      <c r="C344" s="144" t="s">
        <v>137</v>
      </c>
      <c r="D344" s="100">
        <f>'2_Видатки (базові)'!D344</f>
        <v>0</v>
      </c>
      <c r="E344" s="96"/>
      <c r="F344" s="96"/>
      <c r="G344" s="96"/>
      <c r="H344" s="75"/>
    </row>
    <row r="345" spans="2:8" ht="17.25" thickBot="1" x14ac:dyDescent="0.3">
      <c r="B345" s="946"/>
      <c r="C345" s="146" t="s">
        <v>143</v>
      </c>
      <c r="D345" s="116">
        <f>'2_Видатки (базові)'!D345</f>
        <v>0</v>
      </c>
      <c r="E345" s="96"/>
      <c r="F345" s="96"/>
      <c r="G345" s="96"/>
      <c r="H345" s="75"/>
    </row>
    <row r="346" spans="2:8" s="281" customFormat="1" ht="17.25" thickBot="1" x14ac:dyDescent="0.3">
      <c r="B346" s="142"/>
      <c r="C346" s="305"/>
      <c r="D346" s="57"/>
      <c r="E346" s="57"/>
      <c r="F346" s="57"/>
      <c r="G346" s="57"/>
    </row>
    <row r="347" spans="2:8" s="75" customFormat="1" ht="43.5" customHeight="1" thickBot="1" x14ac:dyDescent="0.3">
      <c r="B347" s="20" t="s">
        <v>99</v>
      </c>
      <c r="C347" s="21" t="s">
        <v>148</v>
      </c>
      <c r="D347" s="22" t="s">
        <v>64</v>
      </c>
      <c r="E347" s="96"/>
      <c r="F347" s="96"/>
      <c r="G347" s="96"/>
    </row>
    <row r="348" spans="2:8" ht="33" x14ac:dyDescent="0.25">
      <c r="B348" s="958">
        <v>3200</v>
      </c>
      <c r="C348" s="140" t="s">
        <v>206</v>
      </c>
      <c r="D348" s="141">
        <f>D353+D358+D363+D368</f>
        <v>0</v>
      </c>
      <c r="E348" s="57"/>
      <c r="F348" s="57"/>
      <c r="G348" s="57"/>
      <c r="H348" s="75"/>
    </row>
    <row r="349" spans="2:8" x14ac:dyDescent="0.25">
      <c r="B349" s="959"/>
      <c r="C349" s="144" t="s">
        <v>133</v>
      </c>
      <c r="D349" s="145">
        <f>'2_Видатки (базові)'!D349</f>
        <v>0</v>
      </c>
      <c r="E349" s="57"/>
      <c r="F349" s="57"/>
      <c r="G349" s="57"/>
      <c r="H349" s="75"/>
    </row>
    <row r="350" spans="2:8" x14ac:dyDescent="0.25">
      <c r="B350" s="959"/>
      <c r="C350" s="144" t="s">
        <v>134</v>
      </c>
      <c r="D350" s="145">
        <f>'2_Видатки (базові)'!D350</f>
        <v>0</v>
      </c>
      <c r="E350" s="57"/>
      <c r="F350" s="57"/>
      <c r="G350" s="57"/>
      <c r="H350" s="75"/>
    </row>
    <row r="351" spans="2:8" x14ac:dyDescent="0.25">
      <c r="B351" s="959"/>
      <c r="C351" s="144" t="s">
        <v>137</v>
      </c>
      <c r="D351" s="145">
        <f>D356+D361+D366+D371</f>
        <v>0</v>
      </c>
      <c r="E351" s="57"/>
      <c r="F351" s="57"/>
      <c r="G351" s="57"/>
      <c r="H351" s="75"/>
    </row>
    <row r="352" spans="2:8" ht="17.25" thickBot="1" x14ac:dyDescent="0.3">
      <c r="B352" s="977"/>
      <c r="C352" s="292" t="s">
        <v>143</v>
      </c>
      <c r="D352" s="304">
        <f t="shared" ref="D352" si="167">D357+D362+D367+D372</f>
        <v>0</v>
      </c>
      <c r="E352" s="57"/>
      <c r="F352" s="57"/>
      <c r="G352" s="57"/>
      <c r="H352" s="75"/>
    </row>
    <row r="353" spans="2:8" ht="49.5" x14ac:dyDescent="0.25">
      <c r="B353" s="944">
        <v>3210</v>
      </c>
      <c r="C353" s="140" t="s">
        <v>207</v>
      </c>
      <c r="D353" s="141">
        <f>SUM(D354:D357)</f>
        <v>0</v>
      </c>
      <c r="E353" s="57"/>
      <c r="F353" s="57"/>
      <c r="G353" s="57"/>
      <c r="H353" s="75"/>
    </row>
    <row r="354" spans="2:8" x14ac:dyDescent="0.25">
      <c r="B354" s="945"/>
      <c r="C354" s="144" t="s">
        <v>133</v>
      </c>
      <c r="D354" s="145">
        <f>'2_Видатки (базові)'!D354</f>
        <v>0</v>
      </c>
      <c r="E354" s="57"/>
      <c r="F354" s="57"/>
      <c r="G354" s="57"/>
      <c r="H354" s="75"/>
    </row>
    <row r="355" spans="2:8" x14ac:dyDescent="0.25">
      <c r="B355" s="945"/>
      <c r="C355" s="144" t="s">
        <v>134</v>
      </c>
      <c r="D355" s="145">
        <f>'2_Видатки (базові)'!D355</f>
        <v>0</v>
      </c>
      <c r="E355" s="57"/>
      <c r="F355" s="57"/>
      <c r="G355" s="57"/>
      <c r="H355" s="75"/>
    </row>
    <row r="356" spans="2:8" x14ac:dyDescent="0.25">
      <c r="B356" s="945"/>
      <c r="C356" s="144" t="s">
        <v>137</v>
      </c>
      <c r="D356" s="100">
        <f>'2_Видатки (базові)'!D356</f>
        <v>0</v>
      </c>
      <c r="E356" s="57"/>
      <c r="F356" s="57"/>
      <c r="G356" s="57"/>
      <c r="H356" s="75"/>
    </row>
    <row r="357" spans="2:8" ht="17.25" thickBot="1" x14ac:dyDescent="0.3">
      <c r="B357" s="962"/>
      <c r="C357" s="292" t="s">
        <v>143</v>
      </c>
      <c r="D357" s="116">
        <f>'2_Видатки (базові)'!D357</f>
        <v>0</v>
      </c>
      <c r="E357" s="57"/>
      <c r="F357" s="57"/>
      <c r="G357" s="57"/>
      <c r="H357" s="75"/>
    </row>
    <row r="358" spans="2:8" ht="49.5" x14ac:dyDescent="0.25">
      <c r="B358" s="944">
        <v>3220</v>
      </c>
      <c r="C358" s="140" t="s">
        <v>208</v>
      </c>
      <c r="D358" s="141">
        <f>SUM(D359:D362)</f>
        <v>0</v>
      </c>
      <c r="E358" s="57"/>
      <c r="F358" s="57"/>
      <c r="G358" s="57"/>
      <c r="H358" s="75"/>
    </row>
    <row r="359" spans="2:8" x14ac:dyDescent="0.25">
      <c r="B359" s="945"/>
      <c r="C359" s="144" t="s">
        <v>133</v>
      </c>
      <c r="D359" s="145">
        <f>'2_Видатки (базові)'!D359</f>
        <v>0</v>
      </c>
      <c r="E359" s="57"/>
      <c r="F359" s="57"/>
      <c r="G359" s="57"/>
      <c r="H359" s="75"/>
    </row>
    <row r="360" spans="2:8" x14ac:dyDescent="0.25">
      <c r="B360" s="945"/>
      <c r="C360" s="144" t="s">
        <v>134</v>
      </c>
      <c r="D360" s="145">
        <f>'2_Видатки (базові)'!D360</f>
        <v>0</v>
      </c>
      <c r="E360" s="57"/>
      <c r="F360" s="57"/>
      <c r="G360" s="57"/>
      <c r="H360" s="75"/>
    </row>
    <row r="361" spans="2:8" x14ac:dyDescent="0.25">
      <c r="B361" s="945"/>
      <c r="C361" s="144" t="s">
        <v>137</v>
      </c>
      <c r="D361" s="100">
        <f>'2_Видатки (базові)'!D361</f>
        <v>0</v>
      </c>
      <c r="E361" s="57"/>
      <c r="F361" s="57"/>
      <c r="G361" s="57"/>
      <c r="H361" s="75"/>
    </row>
    <row r="362" spans="2:8" ht="17.25" thickBot="1" x14ac:dyDescent="0.3">
      <c r="B362" s="962"/>
      <c r="C362" s="292" t="s">
        <v>143</v>
      </c>
      <c r="D362" s="116">
        <f>'2_Видатки (базові)'!D362</f>
        <v>0</v>
      </c>
      <c r="E362" s="57"/>
      <c r="F362" s="57"/>
      <c r="G362" s="57"/>
      <c r="H362" s="75"/>
    </row>
    <row r="363" spans="2:8" ht="49.5" x14ac:dyDescent="0.25">
      <c r="B363" s="944">
        <v>3230</v>
      </c>
      <c r="C363" s="140" t="s">
        <v>209</v>
      </c>
      <c r="D363" s="141">
        <f>SUM(D364:D367)</f>
        <v>0</v>
      </c>
      <c r="E363" s="57"/>
      <c r="F363" s="57"/>
      <c r="G363" s="57"/>
      <c r="H363" s="75"/>
    </row>
    <row r="364" spans="2:8" x14ac:dyDescent="0.25">
      <c r="B364" s="945"/>
      <c r="C364" s="144" t="s">
        <v>133</v>
      </c>
      <c r="D364" s="145">
        <f>'2_Видатки (базові)'!D364</f>
        <v>0</v>
      </c>
      <c r="E364" s="57"/>
      <c r="F364" s="57"/>
      <c r="G364" s="57"/>
      <c r="H364" s="75"/>
    </row>
    <row r="365" spans="2:8" x14ac:dyDescent="0.25">
      <c r="B365" s="945"/>
      <c r="C365" s="144" t="s">
        <v>134</v>
      </c>
      <c r="D365" s="145">
        <f>'2_Видатки (базові)'!D365</f>
        <v>0</v>
      </c>
      <c r="E365" s="57"/>
      <c r="F365" s="57"/>
      <c r="G365" s="57"/>
      <c r="H365" s="75"/>
    </row>
    <row r="366" spans="2:8" x14ac:dyDescent="0.25">
      <c r="B366" s="945"/>
      <c r="C366" s="144" t="s">
        <v>137</v>
      </c>
      <c r="D366" s="100">
        <f>'2_Видатки (базові)'!D366</f>
        <v>0</v>
      </c>
      <c r="E366" s="57"/>
      <c r="F366" s="57"/>
      <c r="G366" s="57"/>
      <c r="H366" s="75"/>
    </row>
    <row r="367" spans="2:8" ht="17.25" thickBot="1" x14ac:dyDescent="0.3">
      <c r="B367" s="962"/>
      <c r="C367" s="292" t="s">
        <v>143</v>
      </c>
      <c r="D367" s="116">
        <f>'2_Видатки (базові)'!D367</f>
        <v>0</v>
      </c>
      <c r="E367" s="57"/>
      <c r="F367" s="57"/>
      <c r="G367" s="57"/>
      <c r="H367" s="75"/>
    </row>
    <row r="368" spans="2:8" ht="33" x14ac:dyDescent="0.25">
      <c r="B368" s="944">
        <v>3240</v>
      </c>
      <c r="C368" s="140" t="s">
        <v>210</v>
      </c>
      <c r="D368" s="141">
        <f>SUM(D369:D372)</f>
        <v>0</v>
      </c>
      <c r="E368" s="57"/>
      <c r="F368" s="57"/>
      <c r="G368" s="57"/>
      <c r="H368" s="75"/>
    </row>
    <row r="369" spans="2:8" x14ac:dyDescent="0.25">
      <c r="B369" s="945"/>
      <c r="C369" s="144" t="s">
        <v>133</v>
      </c>
      <c r="D369" s="145">
        <f>'2_Видатки (базові)'!D369</f>
        <v>0</v>
      </c>
      <c r="E369" s="57"/>
      <c r="F369" s="57"/>
      <c r="G369" s="57"/>
      <c r="H369" s="75"/>
    </row>
    <row r="370" spans="2:8" x14ac:dyDescent="0.25">
      <c r="B370" s="945"/>
      <c r="C370" s="144" t="s">
        <v>134</v>
      </c>
      <c r="D370" s="145">
        <f>'2_Видатки (базові)'!D370</f>
        <v>0</v>
      </c>
      <c r="E370" s="57"/>
      <c r="F370" s="57"/>
      <c r="G370" s="57"/>
      <c r="H370" s="75"/>
    </row>
    <row r="371" spans="2:8" x14ac:dyDescent="0.25">
      <c r="B371" s="945"/>
      <c r="C371" s="144" t="s">
        <v>137</v>
      </c>
      <c r="D371" s="100">
        <f>'2_Видатки (базові)'!D371</f>
        <v>0</v>
      </c>
      <c r="E371" s="57"/>
      <c r="F371" s="57"/>
      <c r="G371" s="57"/>
      <c r="H371" s="75"/>
    </row>
    <row r="372" spans="2:8" ht="17.25" thickBot="1" x14ac:dyDescent="0.3">
      <c r="B372" s="946"/>
      <c r="C372" s="146" t="s">
        <v>143</v>
      </c>
      <c r="D372" s="116">
        <f>'2_Видатки (базові)'!D372</f>
        <v>0</v>
      </c>
      <c r="E372" s="57"/>
      <c r="F372" s="57"/>
      <c r="G372" s="57"/>
      <c r="H372" s="75"/>
    </row>
    <row r="373" spans="2:8" s="75" customFormat="1" x14ac:dyDescent="0.25">
      <c r="B373" s="80"/>
      <c r="C373" s="81"/>
      <c r="D373" s="57"/>
      <c r="E373" s="57"/>
      <c r="F373" s="57"/>
      <c r="G373" s="57"/>
    </row>
    <row r="374" spans="2:8" s="282" customFormat="1" ht="22.5" x14ac:dyDescent="0.25">
      <c r="B374" s="1032" t="s">
        <v>220</v>
      </c>
      <c r="C374" s="1032"/>
      <c r="D374" s="1032"/>
      <c r="E374" s="1032"/>
      <c r="F374" s="279"/>
      <c r="G374" s="279"/>
    </row>
    <row r="375" spans="2:8" s="75" customFormat="1" ht="17.25" thickBot="1" x14ac:dyDescent="0.3">
      <c r="B375" s="280"/>
      <c r="C375" s="280"/>
      <c r="D375" s="280"/>
      <c r="E375" s="280"/>
      <c r="F375" s="280"/>
      <c r="G375" s="280"/>
    </row>
    <row r="376" spans="2:8" s="75" customFormat="1" ht="33.75" thickBot="1" x14ac:dyDescent="0.3">
      <c r="B376" s="20" t="s">
        <v>99</v>
      </c>
      <c r="C376" s="21" t="s">
        <v>148</v>
      </c>
      <c r="D376" s="22" t="s">
        <v>64</v>
      </c>
      <c r="E376" s="280"/>
      <c r="F376" s="280"/>
      <c r="G376" s="280"/>
    </row>
    <row r="377" spans="2:8" ht="33" x14ac:dyDescent="0.25">
      <c r="B377" s="958" t="s">
        <v>101</v>
      </c>
      <c r="C377" s="306" t="s">
        <v>212</v>
      </c>
      <c r="D377" s="141">
        <f>SUM(D378:D381)</f>
        <v>0</v>
      </c>
      <c r="E377" s="57"/>
      <c r="F377" s="57"/>
      <c r="G377" s="57"/>
      <c r="H377" s="75"/>
    </row>
    <row r="378" spans="2:8" x14ac:dyDescent="0.25">
      <c r="B378" s="959"/>
      <c r="C378" s="144" t="s">
        <v>133</v>
      </c>
      <c r="D378" s="145">
        <f>'2_Видатки (базові)'!D378</f>
        <v>0</v>
      </c>
      <c r="E378" s="57"/>
      <c r="F378" s="57"/>
      <c r="G378" s="57"/>
      <c r="H378" s="75"/>
    </row>
    <row r="379" spans="2:8" x14ac:dyDescent="0.25">
      <c r="B379" s="959"/>
      <c r="C379" s="144" t="s">
        <v>134</v>
      </c>
      <c r="D379" s="145">
        <f>'2_Видатки (базові)'!D379</f>
        <v>0</v>
      </c>
      <c r="E379" s="57"/>
      <c r="F379" s="57"/>
      <c r="G379" s="57"/>
      <c r="H379" s="75"/>
    </row>
    <row r="380" spans="2:8" x14ac:dyDescent="0.25">
      <c r="B380" s="959"/>
      <c r="C380" s="144" t="s">
        <v>137</v>
      </c>
      <c r="D380" s="100">
        <f>'2_Видатки (базові)'!D380</f>
        <v>0</v>
      </c>
      <c r="E380" s="57"/>
      <c r="F380" s="57"/>
      <c r="G380" s="57"/>
      <c r="H380" s="75"/>
    </row>
    <row r="381" spans="2:8" s="75" customFormat="1" ht="17.25" thickBot="1" x14ac:dyDescent="0.3">
      <c r="B381" s="960"/>
      <c r="C381" s="146" t="s">
        <v>143</v>
      </c>
      <c r="D381" s="116">
        <f>'2_Видатки (базові)'!D381</f>
        <v>0</v>
      </c>
      <c r="E381" s="57"/>
      <c r="F381" s="57"/>
      <c r="G381" s="57"/>
    </row>
    <row r="382" spans="2:8" s="281" customFormat="1" x14ac:dyDescent="0.25">
      <c r="B382" s="307"/>
      <c r="C382" s="305"/>
      <c r="D382" s="57"/>
      <c r="E382" s="57"/>
      <c r="F382" s="57"/>
      <c r="G382" s="57"/>
    </row>
    <row r="383" spans="2:8" s="281" customFormat="1" x14ac:dyDescent="0.25">
      <c r="C383" s="117"/>
    </row>
    <row r="384" spans="2:8" s="281" customFormat="1" x14ac:dyDescent="0.25">
      <c r="C384" s="117"/>
    </row>
    <row r="385" spans="3:8" x14ac:dyDescent="0.25">
      <c r="C385" s="308"/>
      <c r="F385" s="75"/>
      <c r="G385" s="75"/>
      <c r="H385" s="75"/>
    </row>
    <row r="386" spans="3:8" x14ac:dyDescent="0.25">
      <c r="C386" s="308"/>
      <c r="F386" s="75"/>
      <c r="G386" s="75"/>
      <c r="H386" s="75"/>
    </row>
    <row r="387" spans="3:8" x14ac:dyDescent="0.25">
      <c r="C387" s="308"/>
      <c r="F387" s="75"/>
      <c r="G387" s="75"/>
      <c r="H387" s="75"/>
    </row>
    <row r="388" spans="3:8" x14ac:dyDescent="0.25">
      <c r="C388" s="308"/>
      <c r="F388" s="75"/>
      <c r="G388" s="75"/>
      <c r="H388" s="75"/>
    </row>
    <row r="389" spans="3:8" x14ac:dyDescent="0.25">
      <c r="C389" s="308"/>
      <c r="F389" s="75"/>
      <c r="G389" s="75"/>
      <c r="H389" s="75"/>
    </row>
    <row r="390" spans="3:8" x14ac:dyDescent="0.25">
      <c r="C390" s="308"/>
      <c r="F390" s="75"/>
      <c r="G390" s="75"/>
      <c r="H390" s="75"/>
    </row>
    <row r="391" spans="3:8" x14ac:dyDescent="0.25">
      <c r="C391" s="308"/>
      <c r="F391" s="75"/>
      <c r="G391" s="75"/>
      <c r="H391" s="75"/>
    </row>
    <row r="392" spans="3:8" x14ac:dyDescent="0.25">
      <c r="C392" s="308"/>
      <c r="F392" s="75"/>
      <c r="G392" s="75"/>
      <c r="H392" s="75"/>
    </row>
    <row r="393" spans="3:8" x14ac:dyDescent="0.25">
      <c r="C393" s="308"/>
      <c r="F393" s="75"/>
      <c r="G393" s="75"/>
      <c r="H393" s="75"/>
    </row>
    <row r="394" spans="3:8" x14ac:dyDescent="0.25">
      <c r="C394" s="308"/>
      <c r="F394" s="75"/>
      <c r="G394" s="75"/>
      <c r="H394" s="75"/>
    </row>
    <row r="395" spans="3:8" x14ac:dyDescent="0.25">
      <c r="C395" s="308"/>
      <c r="F395" s="75"/>
      <c r="G395" s="75"/>
      <c r="H395" s="75"/>
    </row>
    <row r="396" spans="3:8" x14ac:dyDescent="0.25">
      <c r="C396" s="308"/>
      <c r="F396" s="75"/>
      <c r="G396" s="75"/>
      <c r="H396" s="75"/>
    </row>
    <row r="397" spans="3:8" x14ac:dyDescent="0.25">
      <c r="C397" s="308"/>
      <c r="F397" s="75"/>
      <c r="G397" s="75"/>
      <c r="H397" s="75"/>
    </row>
    <row r="398" spans="3:8" x14ac:dyDescent="0.25">
      <c r="C398" s="308"/>
      <c r="F398" s="75"/>
      <c r="G398" s="75"/>
      <c r="H398" s="75"/>
    </row>
    <row r="399" spans="3:8" x14ac:dyDescent="0.25">
      <c r="C399" s="308"/>
      <c r="F399" s="75"/>
      <c r="G399" s="75"/>
      <c r="H399" s="75"/>
    </row>
    <row r="400" spans="3:8" x14ac:dyDescent="0.25">
      <c r="C400" s="308"/>
      <c r="F400" s="75"/>
      <c r="G400" s="75"/>
      <c r="H400" s="75"/>
    </row>
    <row r="401" spans="3:8" x14ac:dyDescent="0.25">
      <c r="C401" s="308"/>
      <c r="F401" s="75"/>
      <c r="G401" s="75"/>
      <c r="H401" s="75"/>
    </row>
    <row r="402" spans="3:8" x14ac:dyDescent="0.25">
      <c r="C402" s="308"/>
      <c r="F402" s="75"/>
      <c r="G402" s="75"/>
      <c r="H402" s="75"/>
    </row>
    <row r="403" spans="3:8" x14ac:dyDescent="0.25">
      <c r="C403" s="308"/>
      <c r="F403" s="75"/>
      <c r="G403" s="75"/>
      <c r="H403" s="75"/>
    </row>
    <row r="404" spans="3:8" x14ac:dyDescent="0.25">
      <c r="C404" s="308"/>
      <c r="F404" s="75"/>
      <c r="G404" s="75"/>
      <c r="H404" s="75"/>
    </row>
    <row r="405" spans="3:8" x14ac:dyDescent="0.25">
      <c r="C405" s="308"/>
      <c r="F405" s="75"/>
      <c r="G405" s="75"/>
      <c r="H405" s="75"/>
    </row>
    <row r="406" spans="3:8" x14ac:dyDescent="0.25">
      <c r="C406" s="308"/>
      <c r="F406" s="75"/>
      <c r="G406" s="75"/>
      <c r="H406" s="75"/>
    </row>
    <row r="407" spans="3:8" x14ac:dyDescent="0.25">
      <c r="C407" s="308"/>
      <c r="F407" s="75"/>
      <c r="G407" s="75"/>
      <c r="H407" s="75"/>
    </row>
    <row r="408" spans="3:8" x14ac:dyDescent="0.25">
      <c r="C408" s="308"/>
      <c r="F408" s="75"/>
      <c r="G408" s="75"/>
      <c r="H408" s="75"/>
    </row>
    <row r="409" spans="3:8" x14ac:dyDescent="0.25">
      <c r="C409" s="308"/>
      <c r="F409" s="75"/>
      <c r="G409" s="75"/>
      <c r="H409" s="75"/>
    </row>
    <row r="410" spans="3:8" x14ac:dyDescent="0.25">
      <c r="C410" s="308"/>
      <c r="F410" s="75"/>
      <c r="G410" s="75"/>
      <c r="H410" s="75"/>
    </row>
    <row r="411" spans="3:8" x14ac:dyDescent="0.25">
      <c r="C411" s="308"/>
      <c r="F411" s="75"/>
      <c r="G411" s="75"/>
      <c r="H411" s="75"/>
    </row>
    <row r="412" spans="3:8" x14ac:dyDescent="0.25">
      <c r="C412" s="308"/>
      <c r="F412" s="75"/>
      <c r="G412" s="75"/>
      <c r="H412" s="75"/>
    </row>
    <row r="413" spans="3:8" x14ac:dyDescent="0.25">
      <c r="C413" s="308"/>
      <c r="F413" s="75"/>
      <c r="G413" s="75"/>
      <c r="H413" s="75"/>
    </row>
    <row r="414" spans="3:8" x14ac:dyDescent="0.25">
      <c r="C414" s="308"/>
      <c r="F414" s="75"/>
      <c r="G414" s="75"/>
      <c r="H414" s="75"/>
    </row>
    <row r="415" spans="3:8" x14ac:dyDescent="0.25">
      <c r="C415" s="308"/>
      <c r="F415" s="75"/>
      <c r="G415" s="75"/>
      <c r="H415" s="75"/>
    </row>
    <row r="416" spans="3:8" x14ac:dyDescent="0.25">
      <c r="C416" s="308"/>
      <c r="F416" s="75"/>
      <c r="G416" s="75"/>
      <c r="H416" s="75"/>
    </row>
    <row r="417" spans="3:8" x14ac:dyDescent="0.25">
      <c r="C417" s="308"/>
      <c r="F417" s="75"/>
      <c r="G417" s="75"/>
      <c r="H417" s="75"/>
    </row>
    <row r="418" spans="3:8" x14ac:dyDescent="0.25">
      <c r="C418" s="308"/>
      <c r="F418" s="75"/>
      <c r="G418" s="75"/>
      <c r="H418" s="75"/>
    </row>
    <row r="419" spans="3:8" x14ac:dyDescent="0.25">
      <c r="C419" s="308"/>
      <c r="F419" s="75"/>
      <c r="G419" s="75"/>
      <c r="H419" s="75"/>
    </row>
    <row r="420" spans="3:8" x14ac:dyDescent="0.25">
      <c r="C420" s="308"/>
      <c r="F420" s="75"/>
      <c r="G420" s="75"/>
      <c r="H420" s="75"/>
    </row>
    <row r="421" spans="3:8" x14ac:dyDescent="0.25">
      <c r="C421" s="308"/>
      <c r="F421" s="75"/>
      <c r="G421" s="75"/>
      <c r="H421" s="75"/>
    </row>
    <row r="422" spans="3:8" x14ac:dyDescent="0.25">
      <c r="C422" s="308"/>
      <c r="F422" s="75"/>
      <c r="G422" s="75"/>
      <c r="H422" s="75"/>
    </row>
    <row r="423" spans="3:8" x14ac:dyDescent="0.25">
      <c r="C423" s="308"/>
      <c r="F423" s="75"/>
      <c r="G423" s="75"/>
      <c r="H423" s="75"/>
    </row>
    <row r="424" spans="3:8" x14ac:dyDescent="0.25">
      <c r="C424" s="308"/>
      <c r="F424" s="75"/>
      <c r="G424" s="75"/>
      <c r="H424" s="75"/>
    </row>
    <row r="425" spans="3:8" x14ac:dyDescent="0.25">
      <c r="C425" s="308"/>
      <c r="F425" s="75"/>
      <c r="G425" s="75"/>
      <c r="H425" s="75"/>
    </row>
    <row r="426" spans="3:8" x14ac:dyDescent="0.25">
      <c r="C426" s="308"/>
      <c r="F426" s="75"/>
      <c r="G426" s="75"/>
      <c r="H426" s="75"/>
    </row>
    <row r="427" spans="3:8" x14ac:dyDescent="0.25">
      <c r="C427" s="308"/>
      <c r="F427" s="75"/>
      <c r="G427" s="75"/>
      <c r="H427" s="75"/>
    </row>
    <row r="428" spans="3:8" x14ac:dyDescent="0.25">
      <c r="C428" s="308"/>
      <c r="F428" s="75"/>
      <c r="G428" s="75"/>
      <c r="H428" s="75"/>
    </row>
    <row r="429" spans="3:8" x14ac:dyDescent="0.25">
      <c r="C429" s="308"/>
      <c r="F429" s="75"/>
      <c r="G429" s="75"/>
      <c r="H429" s="75"/>
    </row>
    <row r="430" spans="3:8" x14ac:dyDescent="0.25">
      <c r="C430" s="308"/>
      <c r="F430" s="75"/>
      <c r="G430" s="75"/>
      <c r="H430" s="75"/>
    </row>
    <row r="431" spans="3:8" x14ac:dyDescent="0.25">
      <c r="C431" s="308"/>
      <c r="F431" s="75"/>
      <c r="G431" s="75"/>
      <c r="H431" s="75"/>
    </row>
    <row r="432" spans="3:8" x14ac:dyDescent="0.25">
      <c r="C432" s="308"/>
      <c r="F432" s="75"/>
      <c r="G432" s="75"/>
      <c r="H432" s="75"/>
    </row>
    <row r="433" spans="3:8" x14ac:dyDescent="0.25">
      <c r="C433" s="308"/>
      <c r="F433" s="75"/>
      <c r="G433" s="75"/>
      <c r="H433" s="75"/>
    </row>
    <row r="434" spans="3:8" x14ac:dyDescent="0.25">
      <c r="C434" s="308"/>
      <c r="F434" s="75"/>
      <c r="G434" s="75"/>
      <c r="H434" s="75"/>
    </row>
    <row r="435" spans="3:8" x14ac:dyDescent="0.25">
      <c r="C435" s="308"/>
      <c r="F435" s="75"/>
      <c r="G435" s="75"/>
      <c r="H435" s="75"/>
    </row>
    <row r="436" spans="3:8" x14ac:dyDescent="0.25">
      <c r="C436" s="308"/>
      <c r="F436" s="75"/>
      <c r="G436" s="75"/>
      <c r="H436" s="75"/>
    </row>
    <row r="437" spans="3:8" x14ac:dyDescent="0.25">
      <c r="C437" s="308"/>
      <c r="F437" s="75"/>
      <c r="G437" s="75"/>
      <c r="H437" s="75"/>
    </row>
    <row r="438" spans="3:8" x14ac:dyDescent="0.25">
      <c r="C438" s="308"/>
      <c r="F438" s="75"/>
      <c r="G438" s="75"/>
      <c r="H438" s="75"/>
    </row>
    <row r="439" spans="3:8" x14ac:dyDescent="0.25">
      <c r="C439" s="308"/>
      <c r="F439" s="75"/>
      <c r="G439" s="75"/>
      <c r="H439" s="75"/>
    </row>
    <row r="440" spans="3:8" x14ac:dyDescent="0.25">
      <c r="C440" s="308"/>
      <c r="F440" s="75"/>
      <c r="G440" s="75"/>
      <c r="H440" s="75"/>
    </row>
    <row r="441" spans="3:8" x14ac:dyDescent="0.25">
      <c r="C441" s="308"/>
      <c r="F441" s="75"/>
      <c r="G441" s="75"/>
      <c r="H441" s="75"/>
    </row>
    <row r="442" spans="3:8" x14ac:dyDescent="0.25">
      <c r="C442" s="308"/>
      <c r="F442" s="75"/>
      <c r="G442" s="75"/>
      <c r="H442" s="75"/>
    </row>
    <row r="443" spans="3:8" x14ac:dyDescent="0.25">
      <c r="C443" s="308"/>
      <c r="F443" s="75"/>
      <c r="G443" s="75"/>
      <c r="H443" s="75"/>
    </row>
    <row r="444" spans="3:8" x14ac:dyDescent="0.25">
      <c r="C444" s="308"/>
      <c r="F444" s="75"/>
      <c r="G444" s="75"/>
      <c r="H444" s="75"/>
    </row>
    <row r="445" spans="3:8" x14ac:dyDescent="0.25">
      <c r="C445" s="308"/>
      <c r="F445" s="75"/>
      <c r="G445" s="75"/>
      <c r="H445" s="75"/>
    </row>
    <row r="446" spans="3:8" x14ac:dyDescent="0.25">
      <c r="C446" s="308"/>
      <c r="F446" s="75"/>
      <c r="G446" s="75"/>
      <c r="H446" s="75"/>
    </row>
    <row r="447" spans="3:8" x14ac:dyDescent="0.25">
      <c r="C447" s="308"/>
      <c r="F447" s="75"/>
      <c r="G447" s="75"/>
      <c r="H447" s="75"/>
    </row>
    <row r="448" spans="3:8" x14ac:dyDescent="0.25">
      <c r="C448" s="308"/>
      <c r="F448" s="75"/>
      <c r="G448" s="75"/>
      <c r="H448" s="75"/>
    </row>
    <row r="449" spans="3:8" x14ac:dyDescent="0.25">
      <c r="C449" s="308"/>
      <c r="F449" s="75"/>
      <c r="G449" s="75"/>
      <c r="H449" s="75"/>
    </row>
    <row r="450" spans="3:8" x14ac:dyDescent="0.25">
      <c r="C450" s="308"/>
      <c r="F450" s="75"/>
      <c r="G450" s="75"/>
      <c r="H450" s="75"/>
    </row>
    <row r="451" spans="3:8" x14ac:dyDescent="0.25">
      <c r="C451" s="308"/>
      <c r="F451" s="75"/>
      <c r="G451" s="75"/>
      <c r="H451" s="75"/>
    </row>
    <row r="452" spans="3:8" x14ac:dyDescent="0.25">
      <c r="C452" s="308"/>
      <c r="F452" s="75"/>
      <c r="G452" s="75"/>
      <c r="H452" s="75"/>
    </row>
    <row r="453" spans="3:8" x14ac:dyDescent="0.25">
      <c r="C453" s="308"/>
      <c r="F453" s="75"/>
      <c r="G453" s="75"/>
      <c r="H453" s="75"/>
    </row>
    <row r="454" spans="3:8" x14ac:dyDescent="0.25">
      <c r="C454" s="308"/>
    </row>
    <row r="455" spans="3:8" x14ac:dyDescent="0.25">
      <c r="C455" s="308"/>
    </row>
    <row r="456" spans="3:8" x14ac:dyDescent="0.25">
      <c r="C456" s="308"/>
    </row>
    <row r="457" spans="3:8" x14ac:dyDescent="0.25">
      <c r="C457" s="308"/>
    </row>
    <row r="458" spans="3:8" x14ac:dyDescent="0.25">
      <c r="C458" s="308"/>
    </row>
    <row r="459" spans="3:8" x14ac:dyDescent="0.25">
      <c r="C459" s="308"/>
    </row>
    <row r="460" spans="3:8" x14ac:dyDescent="0.25">
      <c r="C460" s="308"/>
    </row>
    <row r="461" spans="3:8" x14ac:dyDescent="0.25">
      <c r="C461" s="308"/>
    </row>
    <row r="462" spans="3:8" x14ac:dyDescent="0.25">
      <c r="C462" s="308"/>
    </row>
    <row r="463" spans="3:8" x14ac:dyDescent="0.25">
      <c r="C463" s="308"/>
    </row>
    <row r="464" spans="3:8" x14ac:dyDescent="0.25">
      <c r="C464" s="308"/>
    </row>
    <row r="465" spans="3:3" x14ac:dyDescent="0.25">
      <c r="C465" s="308"/>
    </row>
    <row r="466" spans="3:3" x14ac:dyDescent="0.25">
      <c r="C466" s="308"/>
    </row>
    <row r="467" spans="3:3" x14ac:dyDescent="0.25">
      <c r="C467" s="308"/>
    </row>
    <row r="468" spans="3:3" x14ac:dyDescent="0.25">
      <c r="C468" s="308"/>
    </row>
  </sheetData>
  <mergeCells count="102">
    <mergeCell ref="B267:E267"/>
    <mergeCell ref="B374:E374"/>
    <mergeCell ref="B377:B381"/>
    <mergeCell ref="B321:B325"/>
    <mergeCell ref="B326:B330"/>
    <mergeCell ref="B331:B335"/>
    <mergeCell ref="B336:B340"/>
    <mergeCell ref="B341:B345"/>
    <mergeCell ref="B348:B352"/>
    <mergeCell ref="B353:B357"/>
    <mergeCell ref="B358:B362"/>
    <mergeCell ref="B363:B367"/>
    <mergeCell ref="B368:B372"/>
    <mergeCell ref="B269:C269"/>
    <mergeCell ref="B316:B320"/>
    <mergeCell ref="B271:C271"/>
    <mergeCell ref="B272:C272"/>
    <mergeCell ref="B273:C273"/>
    <mergeCell ref="B276:B280"/>
    <mergeCell ref="B281:B285"/>
    <mergeCell ref="B291:B295"/>
    <mergeCell ref="B296:B300"/>
    <mergeCell ref="B301:B305"/>
    <mergeCell ref="B306:B310"/>
    <mergeCell ref="B311:B315"/>
    <mergeCell ref="B286:B290"/>
    <mergeCell ref="F129:K129"/>
    <mergeCell ref="B136:B140"/>
    <mergeCell ref="F136:K136"/>
    <mergeCell ref="B149:B153"/>
    <mergeCell ref="F149:K149"/>
    <mergeCell ref="B270:C270"/>
    <mergeCell ref="F164:K164"/>
    <mergeCell ref="B171:B175"/>
    <mergeCell ref="B244:B248"/>
    <mergeCell ref="B183:B187"/>
    <mergeCell ref="B188:B192"/>
    <mergeCell ref="B193:B197"/>
    <mergeCell ref="B200:B204"/>
    <mergeCell ref="B205:B209"/>
    <mergeCell ref="B210:B214"/>
    <mergeCell ref="B217:B221"/>
    <mergeCell ref="B222:B226"/>
    <mergeCell ref="B227:B231"/>
    <mergeCell ref="B232:B236"/>
    <mergeCell ref="B239:B243"/>
    <mergeCell ref="B249:B253"/>
    <mergeCell ref="B254:B258"/>
    <mergeCell ref="B261:B265"/>
    <mergeCell ref="B97:B101"/>
    <mergeCell ref="B102:B106"/>
    <mergeCell ref="B107:B111"/>
    <mergeCell ref="B176:B180"/>
    <mergeCell ref="B117:B121"/>
    <mergeCell ref="B124:B128"/>
    <mergeCell ref="B129:B133"/>
    <mergeCell ref="B164:B168"/>
    <mergeCell ref="B112:B116"/>
    <mergeCell ref="B87:B91"/>
    <mergeCell ref="B92:B96"/>
    <mergeCell ref="B30:C30"/>
    <mergeCell ref="B31:C31"/>
    <mergeCell ref="B34:B38"/>
    <mergeCell ref="B39:B43"/>
    <mergeCell ref="BI45:BI46"/>
    <mergeCell ref="BJ45:DG45"/>
    <mergeCell ref="DH45:DH46"/>
    <mergeCell ref="B70:B74"/>
    <mergeCell ref="B77:B81"/>
    <mergeCell ref="F77:K77"/>
    <mergeCell ref="G45:G46"/>
    <mergeCell ref="H45:V45"/>
    <mergeCell ref="W45:W46"/>
    <mergeCell ref="X45:AY45"/>
    <mergeCell ref="AZ45:AZ46"/>
    <mergeCell ref="BA45:BH45"/>
    <mergeCell ref="F45:F46"/>
    <mergeCell ref="G48:DH48"/>
    <mergeCell ref="B44:B48"/>
    <mergeCell ref="A2:J2"/>
    <mergeCell ref="B29:C29"/>
    <mergeCell ref="B5:D5"/>
    <mergeCell ref="B7:C7"/>
    <mergeCell ref="B9:C9"/>
    <mergeCell ref="B11:C11"/>
    <mergeCell ref="B12:C12"/>
    <mergeCell ref="B14:C14"/>
    <mergeCell ref="B16:G16"/>
    <mergeCell ref="B25:D25"/>
    <mergeCell ref="B27:C27"/>
    <mergeCell ref="B28:C28"/>
    <mergeCell ref="B13:C13"/>
    <mergeCell ref="DH78:DH79"/>
    <mergeCell ref="X78:AY78"/>
    <mergeCell ref="AZ78:AZ79"/>
    <mergeCell ref="BA78:BH78"/>
    <mergeCell ref="BJ78:DG78"/>
    <mergeCell ref="BI78:BI79"/>
    <mergeCell ref="F78:F79"/>
    <mergeCell ref="G78:G79"/>
    <mergeCell ref="W78:W79"/>
    <mergeCell ref="H78:V78"/>
  </mergeCells>
  <conditionalFormatting sqref="G52:L52 G51 I51:L51 M51:V52">
    <cfRule type="cellIs" priority="5" operator="notBetween">
      <formula>$H$51</formula>
      <formula>$H$51</formula>
    </cfRule>
  </conditionalFormatting>
  <conditionalFormatting sqref="G53">
    <cfRule type="cellIs" priority="2" operator="notBetween">
      <formula>$H$51</formula>
      <formula>$H$51</formula>
    </cfRule>
  </conditionalFormatting>
  <conditionalFormatting sqref="G58">
    <cfRule type="cellIs" priority="1" operator="notBetween">
      <formula>$H$51</formula>
      <formula>$H$51</formula>
    </cfRule>
  </conditionalFormatting>
  <pageMargins left="0.7" right="0.7" top="0.75" bottom="0.75" header="0.3" footer="0.3"/>
  <pageSetup paperSize="9" orientation="portrait" r:id="rId1"/>
  <ignoredErrors>
    <ignoredError sqref="D269:D270 D271 C21:H21 D27:D29 C22:F22 H22 C19:D19 F19 C20:D20 F20:H20 D31:D32" unlockedFormula="1"/>
  </ignoredError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D721A6-ABD9-4844-9721-F074C4DC8E58}">
  <sheetPr>
    <pageSetUpPr fitToPage="1"/>
  </sheetPr>
  <dimension ref="A1:J14"/>
  <sheetViews>
    <sheetView workbookViewId="0">
      <selection activeCell="C10" sqref="C10"/>
    </sheetView>
  </sheetViews>
  <sheetFormatPr defaultRowHeight="15" x14ac:dyDescent="0.25"/>
  <cols>
    <col min="2" max="2" width="31.140625" customWidth="1"/>
    <col min="3" max="3" width="21.7109375" customWidth="1"/>
    <col min="4" max="7" width="21" customWidth="1"/>
    <col min="8" max="8" width="25" customWidth="1"/>
  </cols>
  <sheetData>
    <row r="1" spans="1:10" s="8" customFormat="1" ht="16.5" x14ac:dyDescent="0.25">
      <c r="A1" s="413"/>
      <c r="B1" s="413"/>
      <c r="C1" s="413"/>
      <c r="D1" s="413"/>
      <c r="E1" s="413"/>
      <c r="F1" s="413"/>
      <c r="G1" s="598"/>
      <c r="H1" s="413"/>
    </row>
    <row r="2" spans="1:10" s="1" customFormat="1" ht="22.5" x14ac:dyDescent="0.3">
      <c r="A2" s="865" t="s">
        <v>345</v>
      </c>
      <c r="B2" s="865"/>
      <c r="C2" s="865"/>
      <c r="D2" s="865"/>
      <c r="E2" s="865"/>
      <c r="F2" s="865"/>
      <c r="G2" s="865"/>
      <c r="H2" s="865"/>
      <c r="I2" s="597"/>
      <c r="J2" s="597"/>
    </row>
    <row r="3" spans="1:10" x14ac:dyDescent="0.25">
      <c r="G3" s="599"/>
    </row>
    <row r="4" spans="1:10" s="1" customFormat="1" ht="33" x14ac:dyDescent="0.25">
      <c r="B4" s="174" t="str">
        <f>'1_Доходи'!B7</f>
        <v>Офіційна повна назва надавача ПМД:</v>
      </c>
      <c r="C4" s="571">
        <f>'1_Доходи'!C7</f>
        <v>0</v>
      </c>
      <c r="G4" s="7"/>
    </row>
    <row r="5" spans="1:10" s="1" customFormat="1" ht="16.5" x14ac:dyDescent="0.25">
      <c r="B5" s="174" t="str">
        <f>'1_Доходи'!B8</f>
        <v>Плановий період (рік):</v>
      </c>
      <c r="C5" s="571" t="str">
        <f>'1_Доходи'!C8</f>
        <v>2018 рік</v>
      </c>
      <c r="G5" s="7"/>
    </row>
    <row r="6" spans="1:10" s="1" customFormat="1" ht="49.5" x14ac:dyDescent="0.25">
      <c r="B6" s="174" t="str">
        <f>'1_Доходи'!B9</f>
        <v>Дата проведення розрахунку (день/місяць/рік):</v>
      </c>
      <c r="C6" s="571">
        <f>'1_Доходи'!C9</f>
        <v>0</v>
      </c>
      <c r="G6" s="7"/>
    </row>
    <row r="8" spans="1:10" ht="22.5" x14ac:dyDescent="0.25">
      <c r="B8" s="928" t="s">
        <v>397</v>
      </c>
      <c r="C8" s="928"/>
      <c r="D8" s="928"/>
      <c r="E8" s="928"/>
      <c r="F8" s="928"/>
      <c r="G8" s="928"/>
      <c r="H8" s="928"/>
    </row>
    <row r="9" spans="1:10" ht="15.75" thickBot="1" x14ac:dyDescent="0.3"/>
    <row r="10" spans="1:10" s="599" customFormat="1" ht="83.25" thickBot="1" x14ac:dyDescent="0.3">
      <c r="B10" s="579" t="str">
        <f>'4_Видатки (оптимізовані)'!B18</f>
        <v>Показник</v>
      </c>
      <c r="C10" s="580" t="str">
        <f>'4_Видатки (оптимізовані)'!C18</f>
        <v>Видатки у І кварталі 2018, грн.</v>
      </c>
      <c r="D10" s="580" t="str">
        <f>'4_Видатки (оптимізовані)'!D18</f>
        <v>Видатки у ІІ кварталі 2018, грн.</v>
      </c>
      <c r="E10" s="580" t="str">
        <f>'4_Видатки (оптимізовані)'!E18</f>
        <v>Видатки у ІІІ кварталі 2018, грн.</v>
      </c>
      <c r="F10" s="580" t="str">
        <f>'4_Видатки (оптимізовані)'!F18</f>
        <v>Видатки у IV кварталі 2018, грн.</v>
      </c>
      <c r="G10" s="603" t="str">
        <f>'4_Видатки (оптимізовані)'!G18</f>
        <v>Всього ВИДАТКІВ надавача ПМД у 2018 році, грн.</v>
      </c>
      <c r="H10" s="582" t="str">
        <f>'4_Видатки (оптимізовані)'!H18</f>
        <v>Структура ВИДАТКІВ надавача ПМД у 2018 році, % до загального підсумку</v>
      </c>
    </row>
    <row r="11" spans="1:10" ht="42" customHeight="1" x14ac:dyDescent="0.25">
      <c r="B11" s="577" t="str">
        <f>'4_Видатки (оптимізовані)'!B19</f>
        <v>Поточні видатки надавача ПМД, грн.</v>
      </c>
      <c r="C11" s="611">
        <f>'4_Видатки (оптимізовані)'!C19</f>
        <v>0</v>
      </c>
      <c r="D11" s="612">
        <f>'4_Видатки (оптимізовані)'!D19</f>
        <v>0</v>
      </c>
      <c r="E11" s="612">
        <f>'4_Видатки (оптимізовані)'!E19</f>
        <v>0</v>
      </c>
      <c r="F11" s="612">
        <f>'4_Видатки (оптимізовані)'!F19</f>
        <v>0</v>
      </c>
      <c r="G11" s="615">
        <f>'4_Видатки (оптимізовані)'!G19</f>
        <v>0</v>
      </c>
      <c r="H11" s="613" t="e">
        <f>'4_Видатки (оптимізовані)'!H19</f>
        <v>#DIV/0!</v>
      </c>
    </row>
    <row r="12" spans="1:10" ht="42" customHeight="1" x14ac:dyDescent="0.25">
      <c r="B12" s="576" t="str">
        <f>'4_Видатки (оптимізовані)'!B20</f>
        <v>Капітальні видатки надавача ПМД, грн.</v>
      </c>
      <c r="C12" s="600">
        <f>'4_Видатки (оптимізовані)'!C20</f>
        <v>0</v>
      </c>
      <c r="D12" s="600">
        <f>'4_Видатки (оптимізовані)'!D20</f>
        <v>0</v>
      </c>
      <c r="E12" s="600">
        <f>'4_Видатки (оптимізовані)'!E20</f>
        <v>0</v>
      </c>
      <c r="F12" s="600">
        <f>'4_Видатки (оптимізовані)'!F20</f>
        <v>0</v>
      </c>
      <c r="G12" s="616">
        <f>'4_Видатки (оптимізовані)'!G20</f>
        <v>0</v>
      </c>
      <c r="H12" s="601" t="e">
        <f>'4_Видатки (оптимізовані)'!H20</f>
        <v>#DIV/0!</v>
      </c>
    </row>
    <row r="13" spans="1:10" ht="42" customHeight="1" thickBot="1" x14ac:dyDescent="0.3">
      <c r="B13" s="583" t="str">
        <f>'4_Видатки (оптимізовані)'!B21</f>
        <v>Нерозподілені видатки надавача ПДМ, грн.</v>
      </c>
      <c r="C13" s="250">
        <f>'4_Видатки (оптимізовані)'!C21</f>
        <v>0</v>
      </c>
      <c r="D13" s="250">
        <f>'4_Видатки (оптимізовані)'!D21</f>
        <v>0</v>
      </c>
      <c r="E13" s="250">
        <f>'4_Видатки (оптимізовані)'!E21</f>
        <v>0</v>
      </c>
      <c r="F13" s="250">
        <f>'4_Видатки (оптимізовані)'!F21</f>
        <v>0</v>
      </c>
      <c r="G13" s="617">
        <f>'4_Видатки (оптимізовані)'!G21</f>
        <v>0</v>
      </c>
      <c r="H13" s="602" t="e">
        <f>'4_Видатки (оптимізовані)'!H21</f>
        <v>#DIV/0!</v>
      </c>
    </row>
    <row r="14" spans="1:10" s="599" customFormat="1" ht="50.25" thickBot="1" x14ac:dyDescent="0.3">
      <c r="B14" s="614" t="str">
        <f>'4_Видатки (оптимізовані)'!B22</f>
        <v>ВСЬОГО ВИДАТКІВ надавача ПМД у 2018 році, грн.</v>
      </c>
      <c r="C14" s="581">
        <f>'4_Видатки (оптимізовані)'!C22</f>
        <v>0</v>
      </c>
      <c r="D14" s="581">
        <f>'4_Видатки (оптимізовані)'!D22</f>
        <v>0</v>
      </c>
      <c r="E14" s="581">
        <f>'4_Видатки (оптимізовані)'!E22</f>
        <v>0</v>
      </c>
      <c r="F14" s="581">
        <f>'4_Видатки (оптимізовані)'!F22</f>
        <v>0</v>
      </c>
      <c r="G14" s="603">
        <f>'4_Видатки (оптимізовані)'!G22</f>
        <v>0</v>
      </c>
      <c r="H14" s="582" t="e">
        <f>'4_Видатки (оптимізовані)'!H22</f>
        <v>#DIV/0!</v>
      </c>
    </row>
  </sheetData>
  <mergeCells count="2">
    <mergeCell ref="A2:H2"/>
    <mergeCell ref="B8:H8"/>
  </mergeCells>
  <pageMargins left="0.7" right="0.7" top="0.75" bottom="0.75" header="0.3" footer="0.3"/>
  <pageSetup scale="7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Інструкція</vt:lpstr>
      <vt:lpstr>0_Загальне</vt:lpstr>
      <vt:lpstr>1_Доходи</vt:lpstr>
      <vt:lpstr>Доходи_друк</vt:lpstr>
      <vt:lpstr>2_Видатки (базові)</vt:lpstr>
      <vt:lpstr>Видатки (базові)_друк</vt:lpstr>
      <vt:lpstr>3_Результати (базові)_друк</vt:lpstr>
      <vt:lpstr>4_Видатки (оптимізовані)</vt:lpstr>
      <vt:lpstr>Видатки (оптимізовані)_друк</vt:lpstr>
      <vt:lpstr>5_Результати (порівняння)_друк</vt:lpstr>
      <vt:lpstr>Графіки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Nataliia Kovalenko</dc:creator>
  <cp:lastModifiedBy>Nataliia Kovalenko</cp:lastModifiedBy>
  <cp:lastPrinted>2018-04-18T14:42:08Z</cp:lastPrinted>
  <dcterms:created xsi:type="dcterms:W3CDTF">2018-03-01T14:25:59Z</dcterms:created>
  <dcterms:modified xsi:type="dcterms:W3CDTF">2018-04-18T14:55:46Z</dcterms:modified>
</cp:coreProperties>
</file>